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1760" yWindow="1760" windowWidth="23840" windowHeight="14300" tabRatio="500"/>
  </bookViews>
  <sheets>
    <sheet name="SATURDAY" sheetId="1" r:id="rId1"/>
    <sheet name="SUNDAY" sheetId="2" r:id="rId2"/>
  </sheets>
  <definedNames>
    <definedName name="_xlnm.Print_Area" localSheetId="0">SATURDAY!$A$1:$N$88</definedName>
    <definedName name="_xlnm.Print_Area" localSheetId="1">SUNDAY!$D$1:$U$72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H36" i="1"/>
  <c r="H37" i="1"/>
  <c r="H38" i="1"/>
  <c r="H29" i="1"/>
  <c r="H28" i="1"/>
  <c r="H13" i="1"/>
  <c r="H8" i="1"/>
  <c r="H9" i="1"/>
  <c r="H10" i="1"/>
  <c r="H7" i="1"/>
  <c r="H6" i="1"/>
  <c r="H40" i="1"/>
  <c r="H48" i="1"/>
  <c r="H49" i="1"/>
  <c r="H50" i="1"/>
  <c r="H51" i="1"/>
  <c r="H52" i="1"/>
  <c r="H53" i="1"/>
  <c r="H55" i="1"/>
  <c r="H54" i="1"/>
  <c r="H56" i="1"/>
  <c r="H57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41" i="1"/>
  <c r="A42" i="1"/>
  <c r="A43" i="1"/>
  <c r="A44" i="1"/>
  <c r="A45" i="1"/>
  <c r="A46" i="1"/>
  <c r="A47" i="1"/>
  <c r="A48" i="1"/>
  <c r="A49" i="1"/>
  <c r="A50" i="1"/>
  <c r="A51" i="1"/>
  <c r="A52" i="1"/>
  <c r="A40" i="1"/>
  <c r="M46" i="2"/>
  <c r="L46" i="2"/>
  <c r="M38" i="2"/>
  <c r="L38" i="2"/>
  <c r="L40" i="2"/>
  <c r="L41" i="2"/>
  <c r="L42" i="2"/>
  <c r="L43" i="2"/>
  <c r="L44" i="2"/>
  <c r="L45" i="2"/>
  <c r="L8" i="2"/>
  <c r="L9" i="2"/>
  <c r="L11" i="2"/>
  <c r="L12" i="2"/>
  <c r="L14" i="2"/>
  <c r="L16" i="2"/>
  <c r="L17" i="2"/>
  <c r="L18" i="2"/>
  <c r="L19" i="2"/>
  <c r="L20" i="2"/>
  <c r="L22" i="2"/>
  <c r="L23" i="2"/>
  <c r="L24" i="2"/>
  <c r="L25" i="2"/>
  <c r="L26" i="2"/>
  <c r="L35" i="2"/>
  <c r="L36" i="2"/>
  <c r="L37" i="2"/>
  <c r="L52" i="2"/>
  <c r="L53" i="2"/>
  <c r="L56" i="2"/>
  <c r="L58" i="2"/>
  <c r="L59" i="2"/>
  <c r="L60" i="2"/>
  <c r="L61" i="2"/>
  <c r="L63" i="2"/>
  <c r="L64" i="2"/>
  <c r="L66" i="2"/>
  <c r="L67" i="2"/>
  <c r="L68" i="2"/>
  <c r="L69" i="2"/>
  <c r="D5" i="2"/>
  <c r="D6" i="2"/>
  <c r="D7" i="2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3" i="2"/>
  <c r="D24" i="2"/>
  <c r="D25" i="2"/>
  <c r="D26" i="2"/>
  <c r="D27" i="2"/>
  <c r="D28" i="2"/>
  <c r="D29" i="2"/>
  <c r="D31" i="2"/>
  <c r="D32" i="2"/>
  <c r="D33" i="2"/>
  <c r="D34" i="2"/>
  <c r="D35" i="2"/>
  <c r="D45" i="2"/>
  <c r="D46" i="2"/>
  <c r="D47" i="2"/>
  <c r="D49" i="2"/>
  <c r="D50" i="2"/>
  <c r="D51" i="2"/>
  <c r="D52" i="2"/>
  <c r="D53" i="2"/>
  <c r="D54" i="2"/>
  <c r="D55" i="2"/>
  <c r="D57" i="2"/>
  <c r="D58" i="2"/>
  <c r="D59" i="2"/>
  <c r="D60" i="2"/>
  <c r="D61" i="2"/>
  <c r="D62" i="2"/>
  <c r="D63" i="2"/>
  <c r="D64" i="2"/>
  <c r="D66" i="2"/>
  <c r="D67" i="2"/>
  <c r="D68" i="2"/>
  <c r="D69" i="2"/>
  <c r="D70" i="2"/>
  <c r="A31" i="2"/>
  <c r="A32" i="2"/>
  <c r="A33" i="2"/>
  <c r="A34" i="2"/>
  <c r="A35" i="2"/>
  <c r="A36" i="2"/>
  <c r="A37" i="2"/>
  <c r="A38" i="2"/>
  <c r="M52" i="2"/>
  <c r="M53" i="2"/>
  <c r="M56" i="2"/>
  <c r="M58" i="2"/>
  <c r="M59" i="2"/>
  <c r="M60" i="2"/>
  <c r="M61" i="2"/>
  <c r="M63" i="2"/>
  <c r="M64" i="2"/>
  <c r="M66" i="2"/>
  <c r="M67" i="2"/>
  <c r="M68" i="2"/>
  <c r="M69" i="2"/>
  <c r="M35" i="2"/>
  <c r="M36" i="2"/>
  <c r="M37" i="2"/>
  <c r="M14" i="2"/>
  <c r="M16" i="2"/>
  <c r="M8" i="2"/>
  <c r="M9" i="2"/>
  <c r="M11" i="2"/>
  <c r="M12" i="2"/>
  <c r="M40" i="2"/>
  <c r="M41" i="2"/>
  <c r="M42" i="2"/>
  <c r="M43" i="2"/>
  <c r="M44" i="2"/>
  <c r="M45" i="2"/>
  <c r="M17" i="2"/>
  <c r="M18" i="2"/>
  <c r="M19" i="2"/>
  <c r="M20" i="2"/>
  <c r="M22" i="2"/>
  <c r="M23" i="2"/>
  <c r="M24" i="2"/>
  <c r="M25" i="2"/>
  <c r="M26" i="2"/>
  <c r="B5" i="2"/>
  <c r="H58" i="1"/>
  <c r="H60" i="1"/>
  <c r="H61" i="1"/>
  <c r="H62" i="1"/>
  <c r="H63" i="1"/>
  <c r="H65" i="1"/>
  <c r="H5" i="1"/>
  <c r="H11" i="1"/>
  <c r="H14" i="1"/>
  <c r="H15" i="1"/>
  <c r="H16" i="1"/>
  <c r="H17" i="1"/>
  <c r="H18" i="1"/>
  <c r="H21" i="1"/>
  <c r="H22" i="1"/>
  <c r="H23" i="1"/>
  <c r="A5" i="1"/>
  <c r="A23" i="1"/>
  <c r="B13" i="2"/>
  <c r="B8" i="2"/>
  <c r="B10" i="2"/>
  <c r="B17" i="2"/>
  <c r="A20" i="1"/>
  <c r="A26" i="1"/>
  <c r="A15" i="1"/>
  <c r="A18" i="1"/>
  <c r="A14" i="1"/>
  <c r="B20" i="2"/>
  <c r="B7" i="2"/>
  <c r="A6" i="1"/>
  <c r="B26" i="2"/>
  <c r="A25" i="1"/>
  <c r="B11" i="2"/>
  <c r="B15" i="2"/>
  <c r="B16" i="2"/>
  <c r="B25" i="2"/>
  <c r="A11" i="1"/>
  <c r="A21" i="1"/>
  <c r="B23" i="2"/>
  <c r="A17" i="1"/>
  <c r="B19" i="2"/>
  <c r="B12" i="2"/>
  <c r="A13" i="1"/>
  <c r="B14" i="2"/>
  <c r="A8" i="1"/>
  <c r="A9" i="1"/>
  <c r="A16" i="1"/>
  <c r="A19" i="1"/>
  <c r="A7" i="1"/>
  <c r="B21" i="2"/>
  <c r="A12" i="1"/>
  <c r="A24" i="1"/>
  <c r="B6" i="2"/>
  <c r="B24" i="2"/>
  <c r="A10" i="1"/>
  <c r="B9" i="2"/>
  <c r="B18" i="2"/>
</calcChain>
</file>

<file path=xl/sharedStrings.xml><?xml version="1.0" encoding="utf-8"?>
<sst xmlns="http://schemas.openxmlformats.org/spreadsheetml/2006/main" count="452" uniqueCount="73">
  <si>
    <t>SATURDAY UNDERCOVER ARENA</t>
  </si>
  <si>
    <t xml:space="preserve">SATURDAY OPEN-AIR ARENA </t>
  </si>
  <si>
    <t>start time</t>
  </si>
  <si>
    <t>race No</t>
  </si>
  <si>
    <t>div</t>
  </si>
  <si>
    <t>left lane</t>
  </si>
  <si>
    <t>right lane</t>
  </si>
  <si>
    <t>race no</t>
  </si>
  <si>
    <t>Sydney Psychos</t>
  </si>
  <si>
    <t>Burn N Bolt</t>
  </si>
  <si>
    <t>Awesome All Stars</t>
  </si>
  <si>
    <t>Norwest Thunderdogs 1</t>
  </si>
  <si>
    <t>Pine Rivers Devils</t>
  </si>
  <si>
    <t>Maximum Insanity</t>
  </si>
  <si>
    <t>Belconnen Dodgeda Bullets</t>
  </si>
  <si>
    <t>Airborne Special Ops</t>
  </si>
  <si>
    <t>Ballarat Eureka Diggers</t>
  </si>
  <si>
    <t>Woofers 1</t>
  </si>
  <si>
    <t>Berwick Bladerunners</t>
  </si>
  <si>
    <t>Norwest Thunderdogs 3</t>
  </si>
  <si>
    <t>Backyard Buddies</t>
  </si>
  <si>
    <t>Psycho Killers</t>
  </si>
  <si>
    <t>Belconnen Bullet Points</t>
  </si>
  <si>
    <t>Flying Fidos</t>
  </si>
  <si>
    <t>Pulsars</t>
  </si>
  <si>
    <t>Burn N Action</t>
  </si>
  <si>
    <t>Sydney Psychos Phantoms</t>
  </si>
  <si>
    <t>Luvadog Regardless</t>
  </si>
  <si>
    <t>Berwick Burnouts</t>
  </si>
  <si>
    <t>Norwest Thunderdogs 5</t>
  </si>
  <si>
    <t>Shooting Stars</t>
  </si>
  <si>
    <t>SydneySiders</t>
  </si>
  <si>
    <t>Turn N Burn</t>
  </si>
  <si>
    <t>Belconnen Rusty Bullets</t>
  </si>
  <si>
    <t>20 minute break</t>
  </si>
  <si>
    <t>15 minute break</t>
  </si>
  <si>
    <t>Impulse Control</t>
  </si>
  <si>
    <t>Back N Action</t>
  </si>
  <si>
    <t>Absolutely Awesome</t>
  </si>
  <si>
    <t>Norwest Thunderdogs 4</t>
  </si>
  <si>
    <t>Berwick Blaze</t>
  </si>
  <si>
    <t>Airborne Hornets</t>
  </si>
  <si>
    <t>35 minute break</t>
  </si>
  <si>
    <t>60 minute lunch break</t>
  </si>
  <si>
    <t>7 minute break</t>
  </si>
  <si>
    <t xml:space="preserve">21st AUSTRALIAN FLYBALL CHAMPIONSHIPS 2019 </t>
  </si>
  <si>
    <t>THINGS WE HAD TO CONSIDER WHEN WORKING ON THIS RUNNING ORDER</t>
  </si>
  <si>
    <t xml:space="preserve">REDLANDS, NORWEST, MAXIMUM VELOCITY, BERWICK, BELCONNEN AND AIRBORNE ALL HAVE TEAMS IN BOTH RINGS. </t>
  </si>
  <si>
    <t>THE RUNNING ORDERS ARE SEPARATE TO EACH OTHER WITH TEAMS RACING IN EITHER ONE OR THE OTHER RING</t>
  </si>
  <si>
    <t xml:space="preserve">90 SECOND CHANGE OVERS - 6 RACES PER TEAM PER DAY - BEST OF 5 HEATS </t>
  </si>
  <si>
    <t xml:space="preserve">BY HAVING MORE BREAKS IN THE OPEN-AIR ARENA WE HAVE AVOIDED CLASHES, IF ONLY ON PAPER TO A LARGE DEGREE AND THE RACING FOR THE LOWER DIVISIONS IS </t>
  </si>
  <si>
    <t xml:space="preserve">MORE RELAXED </t>
  </si>
  <si>
    <t>WE ALSO NEED TO CONSIDER THE SPECTATORS VIEW POINT. IT WAS IMPORTANT TO HAVE SOMETHING HAPPENING IN AT LEAST ONE RING AT ALL  TIMES - SO THE BREAKS ARE STAGGERED</t>
  </si>
  <si>
    <t>THIS ALSO TAKES THE PRESSURE OF THE BLACK CAT CAFÉ AND AVOIDS LONG LINES FOR US</t>
  </si>
  <si>
    <t>FOUR OF THESE SIX CLUBS COULD BE TRAVELLING WITH A MIMIMUM NUMBER OF PEOPLE. THIS MEANS SUPPORT, IF TEAMS ARE IN BOTH RINGS AT ONCE, MAYBE LIMITED</t>
  </si>
  <si>
    <t xml:space="preserve">TO STEWARDS AT ALL. THE JUDGES ARE ALL ALLOCATED BLOCKS WHICH WILL NOT CLASH WITH THEIR RACES FOR THOSE WHO ARE RACING </t>
  </si>
  <si>
    <t xml:space="preserve">AND ALL OUR TIMEKEEPERS ARE NOT RACING DOGS. </t>
  </si>
  <si>
    <t>THIS WOULD THEN MEAN THE HOLD UPS WOULD BE HUGE - THE CHANCE OF AN AUSTRALIAN RECORD WOULD HOLD THINGS UP CONSIDERABLY WITHOUT THIS ADDED ISSUE</t>
  </si>
  <si>
    <t xml:space="preserve">ENSURING EVERYONE HAS A FUN RELAXING WEEKEND TO A DEGREE IS IMPORTANT TO US RATHER THAN HAVING YOU EXHAUSTED  WAS AN ISSUE WE WANTED TO AVOID </t>
  </si>
  <si>
    <t>THE TIMES SHOWN HERE ARE OF COURSE ONLY A GUIDE AND DON'T TAKE INTO ACCOUNT HOLD UPS OF ANY TYPE.</t>
  </si>
  <si>
    <t xml:space="preserve">THE UNDERCOVER ARENA HAS EXCELLENT LIGHTING WHICH MEANS WE CAN CONTINUE INTO THE EVENING IF NECESSARY. </t>
  </si>
  <si>
    <t xml:space="preserve">OUR DEDICATED NATIONAL STEWARDS ARE ONLY ROSTERED ON TO HELP OUT IN THE RING WHEN THEY ARE NOT HELPING THEIR CLUBS - THIS ELIMINATES TEAMS HAVING </t>
  </si>
  <si>
    <t>SUNDAY UNDERCOVER ARENA</t>
  </si>
  <si>
    <t xml:space="preserve">SUNDAY OPEN-AIR ARENA </t>
  </si>
  <si>
    <t>FINISH</t>
  </si>
  <si>
    <t>30 minute break</t>
  </si>
  <si>
    <t xml:space="preserve"> 60 MINUTES LUNCH</t>
  </si>
  <si>
    <t>START TIME</t>
  </si>
  <si>
    <t>RACE NO</t>
  </si>
  <si>
    <t>DIV</t>
  </si>
  <si>
    <t>LEFT LANE</t>
  </si>
  <si>
    <t>RIGHT LANE</t>
  </si>
  <si>
    <t>55 minute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</si>
</sst>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8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sz val="16"/>
      <color rgb="FF002060"/>
      <name val="Calibri"/>
      <family val="2"/>
      <scheme val="minor"/>
    </font>
    <font>
      <sz val="16"/>
      <color rgb="FF002060"/>
      <name val="Arial"/>
      <family val="2"/>
    </font>
    <font>
      <i/>
      <sz val="16"/>
      <color rgb="FF002060"/>
      <name val="Calibri"/>
      <family val="2"/>
      <scheme val="minor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22"/>
      <color theme="1"/>
      <name val="Calibri"/>
      <scheme val="minor"/>
    </font>
    <font>
      <sz val="28"/>
      <color theme="1"/>
      <name val="Calibri"/>
      <scheme val="minor"/>
    </font>
    <font>
      <sz val="18"/>
      <color rgb="FFCCFFCC"/>
      <name val="Calibri"/>
      <scheme val="minor"/>
    </font>
    <font>
      <sz val="18"/>
      <color theme="0"/>
      <name val="Arial"/>
    </font>
    <font>
      <sz val="18"/>
      <color theme="3" tint="0.59999389629810485"/>
      <name val="Arial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6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i/>
      <sz val="16"/>
      <name val="Calibri"/>
      <family val="2"/>
      <scheme val="minor"/>
    </font>
    <font>
      <sz val="16"/>
      <name val="Calibri"/>
      <family val="2"/>
      <scheme val="minor"/>
    </font>
    <font>
      <sz val="18"/>
      <color theme="3" tint="0.59999389629810485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rgb="FF000000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20">
    <xf numFmtId="0" fontId="0" fillId="0" borderId="0" xfId="0"/>
    <xf numFmtId="0" fontId="1" fillId="0" borderId="0" xfId="0" applyFont="1" applyFill="1"/>
    <xf numFmtId="0" fontId="1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8" fillId="0" borderId="1" xfId="0" applyNumberFormat="1" applyFont="1" applyFill="1" applyBorder="1" applyAlignment="1">
      <alignment horizontal="center" vertical="center" wrapText="1"/>
    </xf>
    <xf numFmtId="2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21" fontId="1" fillId="0" borderId="0" xfId="0" applyNumberFormat="1" applyFont="1"/>
    <xf numFmtId="0" fontId="1" fillId="0" borderId="0" xfId="0" applyFont="1" applyAlignment="1">
      <alignment horizontal="center"/>
    </xf>
    <xf numFmtId="21" fontId="2" fillId="3" borderId="0" xfId="0" applyNumberFormat="1" applyFont="1" applyFill="1" applyBorder="1" applyAlignment="1">
      <alignment vertical="center"/>
    </xf>
    <xf numFmtId="21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21" fontId="2" fillId="3" borderId="14" xfId="0" applyNumberFormat="1" applyFont="1" applyFill="1" applyBorder="1" applyAlignment="1">
      <alignment horizontal="center"/>
    </xf>
    <xf numFmtId="21" fontId="1" fillId="3" borderId="15" xfId="0" applyNumberFormat="1" applyFont="1" applyFill="1" applyBorder="1" applyAlignment="1">
      <alignment horizontal="center"/>
    </xf>
    <xf numFmtId="46" fontId="2" fillId="0" borderId="1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</xf>
    <xf numFmtId="164" fontId="4" fillId="0" borderId="25" xfId="0" applyNumberFormat="1" applyFont="1" applyFill="1" applyBorder="1" applyAlignment="1" applyProtection="1">
      <alignment horizontal="center" vertical="center" wrapText="1"/>
    </xf>
    <xf numFmtId="164" fontId="4" fillId="0" borderId="27" xfId="0" applyNumberFormat="1" applyFont="1" applyFill="1" applyBorder="1" applyAlignment="1" applyProtection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21" fontId="2" fillId="0" borderId="1" xfId="0" applyNumberFormat="1" applyFont="1" applyFill="1" applyBorder="1" applyAlignment="1">
      <alignment vertical="center"/>
    </xf>
    <xf numFmtId="164" fontId="14" fillId="0" borderId="15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15" fillId="2" borderId="37" xfId="0" applyNumberFormat="1" applyFont="1" applyFill="1" applyBorder="1" applyAlignment="1" applyProtection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 applyProtection="1">
      <alignment horizontal="center" vertical="center" wrapText="1"/>
    </xf>
    <xf numFmtId="164" fontId="4" fillId="2" borderId="21" xfId="0" applyNumberFormat="1" applyFont="1" applyFill="1" applyBorder="1" applyAlignment="1" applyProtection="1">
      <alignment vertical="center" wrapText="1"/>
    </xf>
    <xf numFmtId="164" fontId="4" fillId="2" borderId="38" xfId="0" applyNumberFormat="1" applyFont="1" applyFill="1" applyBorder="1" applyAlignment="1" applyProtection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46" fontId="13" fillId="3" borderId="24" xfId="0" applyNumberFormat="1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164" fontId="14" fillId="0" borderId="48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/>
    <xf numFmtId="164" fontId="19" fillId="0" borderId="0" xfId="0" applyNumberFormat="1" applyFont="1" applyFill="1" applyAlignment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21" fontId="2" fillId="3" borderId="7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15" fillId="0" borderId="37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2" borderId="56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164" fontId="4" fillId="0" borderId="29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6" fontId="13" fillId="3" borderId="17" xfId="0" applyNumberFormat="1" applyFont="1" applyFill="1" applyBorder="1" applyAlignment="1">
      <alignment horizontal="center" vertical="center"/>
    </xf>
    <xf numFmtId="21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4" borderId="19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6" fillId="11" borderId="1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11" borderId="19" xfId="0" applyFont="1" applyFill="1" applyBorder="1" applyAlignment="1">
      <alignment vertical="center"/>
    </xf>
    <xf numFmtId="0" fontId="3" fillId="8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10" borderId="0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46" fontId="2" fillId="0" borderId="25" xfId="0" applyNumberFormat="1" applyFont="1" applyFill="1" applyBorder="1" applyAlignment="1">
      <alignment horizontal="center" vertical="center"/>
    </xf>
    <xf numFmtId="21" fontId="2" fillId="0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46" fontId="13" fillId="3" borderId="37" xfId="0" applyNumberFormat="1" applyFont="1" applyFill="1" applyBorder="1" applyAlignment="1">
      <alignment horizontal="center" vertical="center"/>
    </xf>
    <xf numFmtId="21" fontId="2" fillId="3" borderId="15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6" fontId="2" fillId="3" borderId="21" xfId="0" applyNumberFormat="1" applyFont="1" applyFill="1" applyBorder="1" applyAlignment="1">
      <alignment vertical="center"/>
    </xf>
    <xf numFmtId="46" fontId="2" fillId="3" borderId="0" xfId="0" applyNumberFormat="1" applyFont="1" applyFill="1" applyBorder="1" applyAlignment="1">
      <alignment vertical="center"/>
    </xf>
    <xf numFmtId="46" fontId="2" fillId="3" borderId="38" xfId="0" applyNumberFormat="1" applyFont="1" applyFill="1" applyBorder="1" applyAlignment="1">
      <alignment vertical="center"/>
    </xf>
    <xf numFmtId="46" fontId="2" fillId="3" borderId="29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46" fontId="2" fillId="0" borderId="2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3" fillId="10" borderId="1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9" borderId="0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46" fontId="2" fillId="0" borderId="32" xfId="0" applyNumberFormat="1" applyFont="1" applyFill="1" applyBorder="1" applyAlignment="1">
      <alignment horizontal="center" vertical="center"/>
    </xf>
    <xf numFmtId="21" fontId="2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10" borderId="33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21" fontId="2" fillId="0" borderId="9" xfId="0" applyNumberFormat="1" applyFont="1" applyFill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21" fontId="2" fillId="0" borderId="10" xfId="0" applyNumberFormat="1" applyFont="1" applyFill="1" applyBorder="1" applyAlignment="1">
      <alignment vertical="center"/>
    </xf>
    <xf numFmtId="0" fontId="6" fillId="11" borderId="18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10" borderId="4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3" fillId="7" borderId="4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11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12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vertical="center"/>
    </xf>
    <xf numFmtId="0" fontId="8" fillId="4" borderId="1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1" fillId="12" borderId="29" xfId="0" applyFont="1" applyFill="1" applyBorder="1" applyAlignment="1">
      <alignment horizontal="center" vertical="center"/>
    </xf>
    <xf numFmtId="0" fontId="1" fillId="12" borderId="29" xfId="0" applyFont="1" applyFill="1" applyBorder="1" applyAlignment="1">
      <alignment vertical="center"/>
    </xf>
    <xf numFmtId="0" fontId="6" fillId="9" borderId="33" xfId="0" applyFont="1" applyFill="1" applyBorder="1" applyAlignment="1">
      <alignment vertical="center"/>
    </xf>
    <xf numFmtId="0" fontId="1" fillId="1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6" fontId="13" fillId="3" borderId="45" xfId="0" applyNumberFormat="1" applyFont="1" applyFill="1" applyBorder="1" applyAlignment="1">
      <alignment horizontal="center" vertical="center"/>
    </xf>
    <xf numFmtId="21" fontId="2" fillId="3" borderId="47" xfId="0" applyNumberFormat="1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8" fillId="6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10" borderId="36" xfId="0" applyFont="1" applyFill="1" applyBorder="1" applyAlignment="1">
      <alignment vertical="center"/>
    </xf>
    <xf numFmtId="21" fontId="13" fillId="3" borderId="15" xfId="0" applyNumberFormat="1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vertical="center"/>
    </xf>
    <xf numFmtId="46" fontId="13" fillId="3" borderId="38" xfId="0" applyNumberFormat="1" applyFont="1" applyFill="1" applyBorder="1" applyAlignment="1">
      <alignment horizontal="center" vertical="center"/>
    </xf>
    <xf numFmtId="21" fontId="13" fillId="3" borderId="29" xfId="0" applyNumberFormat="1" applyFont="1" applyFill="1" applyBorder="1" applyAlignment="1">
      <alignment horizontal="center" vertical="center"/>
    </xf>
    <xf numFmtId="0" fontId="13" fillId="12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6" fillId="7" borderId="33" xfId="0" applyFont="1" applyFill="1" applyBorder="1" applyAlignment="1">
      <alignment vertical="center"/>
    </xf>
    <xf numFmtId="0" fontId="8" fillId="5" borderId="19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21" fontId="2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5" borderId="28" xfId="0" applyFont="1" applyFill="1" applyBorder="1" applyAlignment="1">
      <alignment vertical="center"/>
    </xf>
    <xf numFmtId="0" fontId="6" fillId="11" borderId="31" xfId="0" applyFont="1" applyFill="1" applyBorder="1" applyAlignment="1">
      <alignment vertical="center"/>
    </xf>
    <xf numFmtId="4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2" borderId="15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2" fillId="0" borderId="0" xfId="0" applyFont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2" fillId="3" borderId="41" xfId="0" applyNumberFormat="1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21" fontId="22" fillId="3" borderId="42" xfId="0" applyNumberFormat="1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2" fillId="3" borderId="53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3" fillId="7" borderId="33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3" fillId="3" borderId="54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21" fontId="2" fillId="3" borderId="0" xfId="0" applyNumberFormat="1" applyFont="1" applyFill="1" applyBorder="1" applyAlignment="1">
      <alignment horizontal="center" vertical="center"/>
    </xf>
    <xf numFmtId="0" fontId="2" fillId="3" borderId="55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2" fontId="2" fillId="3" borderId="2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0" fontId="3" fillId="8" borderId="18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3" fillId="6" borderId="18" xfId="0" applyFont="1" applyFill="1" applyBorder="1" applyAlignment="1">
      <alignment vertical="center"/>
    </xf>
    <xf numFmtId="0" fontId="13" fillId="3" borderId="53" xfId="0" applyNumberFormat="1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21" fontId="2" fillId="3" borderId="11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3" fillId="4" borderId="18" xfId="0" applyFont="1" applyFill="1" applyBorder="1" applyAlignment="1">
      <alignment vertical="center"/>
    </xf>
    <xf numFmtId="0" fontId="3" fillId="11" borderId="18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1" fontId="2" fillId="0" borderId="14" xfId="0" applyNumberFormat="1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vertical="center"/>
    </xf>
    <xf numFmtId="0" fontId="13" fillId="3" borderId="24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5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3" fillId="11" borderId="19" xfId="0" applyFont="1" applyFill="1" applyBorder="1" applyAlignment="1">
      <alignment vertical="center"/>
    </xf>
    <xf numFmtId="0" fontId="27" fillId="2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" fillId="5" borderId="33" xfId="0" applyFont="1" applyFill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3" fillId="10" borderId="33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3" fillId="5" borderId="26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3" fillId="4" borderId="57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horizontal="center" vertical="center"/>
    </xf>
    <xf numFmtId="21" fontId="2" fillId="3" borderId="7" xfId="0" applyNumberFormat="1" applyFont="1" applyFill="1" applyBorder="1" applyAlignment="1">
      <alignment horizontal="center" vertical="center"/>
    </xf>
    <xf numFmtId="0" fontId="2" fillId="3" borderId="52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46" fontId="2" fillId="3" borderId="51" xfId="0" applyNumberFormat="1" applyFont="1" applyFill="1" applyBorder="1" applyAlignment="1">
      <alignment vertical="center"/>
    </xf>
    <xf numFmtId="46" fontId="2" fillId="3" borderId="5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6" borderId="36" xfId="0" applyFont="1" applyFill="1" applyBorder="1" applyAlignment="1">
      <alignment vertical="center"/>
    </xf>
    <xf numFmtId="0" fontId="3" fillId="10" borderId="18" xfId="0" applyFont="1" applyFill="1" applyBorder="1" applyAlignment="1">
      <alignment vertical="center"/>
    </xf>
    <xf numFmtId="0" fontId="3" fillId="10" borderId="19" xfId="0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3" fillId="7" borderId="31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3" fillId="3" borderId="5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1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0" fillId="14" borderId="15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/>
    </xf>
    <xf numFmtId="0" fontId="10" fillId="14" borderId="29" xfId="0" applyFont="1" applyFill="1" applyBorder="1" applyAlignment="1">
      <alignment horizontal="center" vertical="center"/>
    </xf>
    <xf numFmtId="0" fontId="10" fillId="14" borderId="3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685799</xdr:colOff>
      <xdr:row>0</xdr:row>
      <xdr:rowOff>254000</xdr:rowOff>
    </xdr:from>
    <xdr:to>
      <xdr:col>3</xdr:col>
      <xdr:colOff>756472</xdr:colOff>
      <xdr:row>1</xdr:row>
      <xdr:rowOff>736600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" t="10281" r="5586" b="38046"/>
        <a:stretch>
          <a:fillRect/>
        </a:stretch>
      </xdr:blipFill>
      <xdr:spPr bwMode="auto">
        <a:xfrm>
          <a:off x="685799" y="254000"/>
          <a:ext cx="2331273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1422400</xdr:colOff>
      <xdr:row>0</xdr:row>
      <xdr:rowOff>228599</xdr:rowOff>
    </xdr:from>
    <xdr:to>
      <xdr:col>13</xdr:col>
      <xdr:colOff>1435101</xdr:colOff>
      <xdr:row>1</xdr:row>
      <xdr:rowOff>706432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" t="10281" r="5586" b="38046"/>
        <a:stretch>
          <a:fillRect/>
        </a:stretch>
      </xdr:blipFill>
      <xdr:spPr bwMode="auto">
        <a:xfrm flipH="1">
          <a:off x="14859000" y="228599"/>
          <a:ext cx="2324101" cy="154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22860</xdr:colOff>
      <xdr:row>0</xdr:row>
      <xdr:rowOff>182879</xdr:rowOff>
    </xdr:from>
    <xdr:to>
      <xdr:col>19</xdr:col>
      <xdr:colOff>2346961</xdr:colOff>
      <xdr:row>1</xdr:row>
      <xdr:rowOff>660712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" t="10281" r="5586" b="38046"/>
        <a:stretch>
          <a:fillRect/>
        </a:stretch>
      </xdr:blipFill>
      <xdr:spPr bwMode="auto">
        <a:xfrm flipH="1">
          <a:off x="19270980" y="182879"/>
          <a:ext cx="2324101" cy="154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27939</xdr:colOff>
      <xdr:row>0</xdr:row>
      <xdr:rowOff>198120</xdr:rowOff>
    </xdr:from>
    <xdr:ext cx="2341433" cy="1549400"/>
    <xdr:pic>
      <xdr:nvPicPr>
        <xdr:cNvPr id="4" name="Picture 3">
          <a:extLst>
            <a:ext uri="{FF2B5EF4-FFF2-40B4-BE49-F238E27FC236}">
              <a16:creationId xmlns="" xmlns:a16="http://schemas.microsoft.com/office/drawing/2014/main" id="{8F966F0E-C6B5-4431-9A6A-CA3BEB655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" t="10281" r="5586" b="38046"/>
        <a:stretch>
          <a:fillRect/>
        </a:stretch>
      </xdr:blipFill>
      <xdr:spPr bwMode="auto">
        <a:xfrm>
          <a:off x="27939" y="198120"/>
          <a:ext cx="2341433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N171"/>
  <sheetViews>
    <sheetView tabSelected="1" zoomScale="125" zoomScaleNormal="125" zoomScalePageLayoutView="125" workbookViewId="0">
      <selection activeCell="H23" sqref="H23"/>
    </sheetView>
  </sheetViews>
  <sheetFormatPr baseColWidth="10" defaultColWidth="10.6640625" defaultRowHeight="23" x14ac:dyDescent="0"/>
  <cols>
    <col min="1" max="1" width="19" style="15" bestFit="1" customWidth="1"/>
    <col min="2" max="2" width="17.6640625" style="15" hidden="1" customWidth="1"/>
    <col min="3" max="3" width="10.6640625" style="1"/>
    <col min="4" max="4" width="11.5" style="5" customWidth="1"/>
    <col min="5" max="6" width="35.1640625" style="1" bestFit="1" customWidth="1"/>
    <col min="7" max="7" width="4.33203125" style="1" customWidth="1"/>
    <col min="8" max="8" width="16.6640625" style="11" customWidth="1"/>
    <col min="9" max="9" width="10.6640625" style="11" hidden="1" customWidth="1"/>
    <col min="10" max="10" width="10.6640625" style="5" customWidth="1"/>
    <col min="11" max="11" width="10.6640625" style="5" hidden="1" customWidth="1"/>
    <col min="12" max="12" width="10.6640625" style="1" hidden="1" customWidth="1"/>
    <col min="13" max="13" width="30.33203125" style="1" bestFit="1" customWidth="1"/>
    <col min="14" max="14" width="32.6640625" style="1" customWidth="1"/>
    <col min="15" max="352" width="10.6640625" style="1"/>
    <col min="353" max="16384" width="10.6640625" style="2"/>
  </cols>
  <sheetData>
    <row r="1" spans="1:352" ht="84" customHeight="1">
      <c r="A1" s="359" t="s">
        <v>45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352" ht="83" customHeight="1" thickBot="1">
      <c r="A2" s="379" t="s">
        <v>0</v>
      </c>
      <c r="B2" s="379"/>
      <c r="C2" s="379"/>
      <c r="D2" s="379"/>
      <c r="E2" s="379"/>
      <c r="F2" s="379"/>
      <c r="H2" s="380" t="s">
        <v>1</v>
      </c>
      <c r="I2" s="380"/>
      <c r="J2" s="380"/>
      <c r="K2" s="380"/>
      <c r="L2" s="380"/>
      <c r="M2" s="380"/>
      <c r="N2" s="380"/>
    </row>
    <row r="3" spans="1:352" s="225" customFormat="1" ht="24" thickBot="1">
      <c r="A3" s="22" t="s">
        <v>2</v>
      </c>
      <c r="B3" s="23"/>
      <c r="C3" s="223" t="s">
        <v>3</v>
      </c>
      <c r="D3" s="23" t="s">
        <v>4</v>
      </c>
      <c r="E3" s="23" t="s">
        <v>5</v>
      </c>
      <c r="F3" s="24" t="s">
        <v>6</v>
      </c>
      <c r="G3" s="224"/>
      <c r="H3" s="17" t="s">
        <v>2</v>
      </c>
      <c r="I3" s="18"/>
      <c r="J3" s="19" t="s">
        <v>7</v>
      </c>
      <c r="K3" s="20"/>
      <c r="L3" s="20"/>
      <c r="M3" s="45" t="s">
        <v>5</v>
      </c>
      <c r="N3" s="46" t="s">
        <v>6</v>
      </c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4"/>
      <c r="GD3" s="224"/>
      <c r="GE3" s="224"/>
      <c r="GF3" s="224"/>
      <c r="GG3" s="224"/>
      <c r="GH3" s="224"/>
      <c r="GI3" s="224"/>
      <c r="GJ3" s="224"/>
      <c r="GK3" s="224"/>
      <c r="GL3" s="224"/>
      <c r="GM3" s="224"/>
      <c r="GN3" s="224"/>
      <c r="GO3" s="224"/>
      <c r="GP3" s="224"/>
      <c r="GQ3" s="224"/>
      <c r="GR3" s="224"/>
      <c r="GS3" s="224"/>
      <c r="GT3" s="224"/>
      <c r="GU3" s="224"/>
      <c r="GV3" s="224"/>
      <c r="GW3" s="224"/>
      <c r="GX3" s="224"/>
      <c r="GY3" s="224"/>
      <c r="GZ3" s="224"/>
      <c r="HA3" s="224"/>
      <c r="HB3" s="224"/>
      <c r="HC3" s="224"/>
      <c r="HD3" s="224"/>
      <c r="HE3" s="224"/>
      <c r="HF3" s="224"/>
      <c r="HG3" s="224"/>
      <c r="HH3" s="224"/>
      <c r="HI3" s="224"/>
      <c r="HJ3" s="224"/>
      <c r="HK3" s="224"/>
      <c r="HL3" s="224"/>
      <c r="HM3" s="224"/>
      <c r="HN3" s="224"/>
      <c r="HO3" s="224"/>
      <c r="HP3" s="224"/>
      <c r="HQ3" s="224"/>
      <c r="HR3" s="224"/>
      <c r="HS3" s="224"/>
      <c r="HT3" s="224"/>
      <c r="HU3" s="224"/>
      <c r="HV3" s="224"/>
      <c r="HW3" s="224"/>
      <c r="HX3" s="224"/>
      <c r="HY3" s="224"/>
      <c r="HZ3" s="224"/>
      <c r="IA3" s="224"/>
      <c r="IB3" s="224"/>
      <c r="IC3" s="224"/>
      <c r="ID3" s="224"/>
      <c r="IE3" s="224"/>
      <c r="IF3" s="224"/>
      <c r="IG3" s="224"/>
      <c r="IH3" s="224"/>
      <c r="II3" s="224"/>
      <c r="IJ3" s="224"/>
      <c r="IK3" s="224"/>
      <c r="IL3" s="224"/>
      <c r="IM3" s="224"/>
      <c r="IN3" s="224"/>
      <c r="IO3" s="224"/>
      <c r="IP3" s="224"/>
      <c r="IQ3" s="224"/>
      <c r="IR3" s="224"/>
      <c r="IS3" s="224"/>
      <c r="IT3" s="224"/>
      <c r="IU3" s="224"/>
      <c r="IV3" s="224"/>
      <c r="IW3" s="224"/>
      <c r="IX3" s="224"/>
      <c r="IY3" s="224"/>
      <c r="IZ3" s="224"/>
      <c r="JA3" s="224"/>
      <c r="JB3" s="224"/>
      <c r="JC3" s="224"/>
      <c r="JD3" s="224"/>
      <c r="JE3" s="224"/>
      <c r="JF3" s="224"/>
      <c r="JG3" s="224"/>
      <c r="JH3" s="224"/>
      <c r="JI3" s="224"/>
      <c r="JJ3" s="224"/>
      <c r="JK3" s="224"/>
      <c r="JL3" s="224"/>
      <c r="JM3" s="224"/>
      <c r="JN3" s="224"/>
      <c r="JO3" s="224"/>
      <c r="JP3" s="224"/>
      <c r="JQ3" s="224"/>
      <c r="JR3" s="224"/>
      <c r="JS3" s="224"/>
      <c r="JT3" s="224"/>
      <c r="JU3" s="224"/>
      <c r="JV3" s="224"/>
      <c r="JW3" s="224"/>
      <c r="JX3" s="224"/>
      <c r="JY3" s="224"/>
      <c r="JZ3" s="224"/>
      <c r="KA3" s="224"/>
      <c r="KB3" s="224"/>
      <c r="KC3" s="224"/>
      <c r="KD3" s="224"/>
      <c r="KE3" s="224"/>
      <c r="KF3" s="224"/>
      <c r="KG3" s="224"/>
      <c r="KH3" s="224"/>
      <c r="KI3" s="224"/>
      <c r="KJ3" s="224"/>
      <c r="KK3" s="224"/>
      <c r="KL3" s="224"/>
      <c r="KM3" s="224"/>
      <c r="KN3" s="224"/>
      <c r="KO3" s="224"/>
      <c r="KP3" s="224"/>
      <c r="KQ3" s="224"/>
      <c r="KR3" s="224"/>
      <c r="KS3" s="224"/>
      <c r="KT3" s="224"/>
      <c r="KU3" s="224"/>
      <c r="KV3" s="224"/>
      <c r="KW3" s="224"/>
      <c r="KX3" s="224"/>
      <c r="KY3" s="224"/>
      <c r="KZ3" s="224"/>
      <c r="LA3" s="224"/>
      <c r="LB3" s="224"/>
      <c r="LC3" s="224"/>
      <c r="LD3" s="224"/>
      <c r="LE3" s="224"/>
      <c r="LF3" s="224"/>
      <c r="LG3" s="224"/>
      <c r="LH3" s="224"/>
      <c r="LI3" s="224"/>
      <c r="LJ3" s="224"/>
      <c r="LK3" s="224"/>
      <c r="LL3" s="224"/>
      <c r="LM3" s="224"/>
      <c r="LN3" s="224"/>
      <c r="LO3" s="224"/>
      <c r="LP3" s="224"/>
      <c r="LQ3" s="224"/>
      <c r="LR3" s="224"/>
      <c r="LS3" s="224"/>
      <c r="LT3" s="224"/>
      <c r="LU3" s="224"/>
      <c r="LV3" s="224"/>
      <c r="LW3" s="224"/>
      <c r="LX3" s="224"/>
      <c r="LY3" s="224"/>
      <c r="LZ3" s="224"/>
      <c r="MA3" s="224"/>
      <c r="MB3" s="224"/>
      <c r="MC3" s="224"/>
      <c r="MD3" s="224"/>
      <c r="ME3" s="224"/>
      <c r="MF3" s="224"/>
      <c r="MG3" s="224"/>
      <c r="MH3" s="224"/>
      <c r="MI3" s="224"/>
      <c r="MJ3" s="224"/>
      <c r="MK3" s="224"/>
      <c r="ML3" s="224"/>
      <c r="MM3" s="224"/>
      <c r="MN3" s="224"/>
    </row>
    <row r="4" spans="1:352" s="86" customFormat="1" ht="25" customHeight="1">
      <c r="A4" s="25">
        <v>0.375</v>
      </c>
      <c r="B4" s="76"/>
      <c r="C4" s="4">
        <v>1</v>
      </c>
      <c r="D4" s="77">
        <v>1</v>
      </c>
      <c r="E4" s="78" t="s">
        <v>8</v>
      </c>
      <c r="F4" s="79" t="s">
        <v>9</v>
      </c>
      <c r="G4" s="80"/>
      <c r="H4" s="81">
        <v>0.375</v>
      </c>
      <c r="I4" s="82">
        <v>4.8611111111111112E-3</v>
      </c>
      <c r="J4" s="83"/>
      <c r="K4" s="59"/>
      <c r="L4" s="65"/>
      <c r="M4" s="84"/>
      <c r="N4" s="85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</row>
    <row r="5" spans="1:352" s="86" customFormat="1" ht="25" customHeight="1">
      <c r="A5" s="26">
        <f>SUM(A4+B5)</f>
        <v>0.37986111111111109</v>
      </c>
      <c r="B5" s="3">
        <v>4.8611111111111112E-3</v>
      </c>
      <c r="C5" s="4">
        <v>2</v>
      </c>
      <c r="D5" s="87">
        <v>1</v>
      </c>
      <c r="E5" s="88" t="s">
        <v>10</v>
      </c>
      <c r="F5" s="89" t="s">
        <v>11</v>
      </c>
      <c r="G5" s="80"/>
      <c r="H5" s="21">
        <f>SUM(H4+I4)</f>
        <v>0.37986111111111109</v>
      </c>
      <c r="I5" s="6">
        <v>4.8611111111111112E-3</v>
      </c>
      <c r="J5" s="77">
        <v>1</v>
      </c>
      <c r="K5" s="77">
        <v>8</v>
      </c>
      <c r="L5" s="90">
        <v>8</v>
      </c>
      <c r="M5" s="91" t="s">
        <v>12</v>
      </c>
      <c r="N5" s="92" t="s">
        <v>13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</row>
    <row r="6" spans="1:352" s="86" customFormat="1" ht="25" customHeight="1">
      <c r="A6" s="26">
        <f t="shared" ref="A6:A26" ca="1" si="0">SUM(A6:B6)</f>
        <v>0.38472222222222219</v>
      </c>
      <c r="B6" s="3">
        <v>4.8611111111111112E-3</v>
      </c>
      <c r="C6" s="4">
        <v>3</v>
      </c>
      <c r="D6" s="77">
        <v>2</v>
      </c>
      <c r="E6" s="93" t="s">
        <v>14</v>
      </c>
      <c r="F6" s="94" t="s">
        <v>15</v>
      </c>
      <c r="G6" s="80"/>
      <c r="H6" s="21">
        <f>SUM(H5+I4)</f>
        <v>0.38472222222222219</v>
      </c>
      <c r="I6" s="6">
        <v>4.8611111111111112E-3</v>
      </c>
      <c r="J6" s="77">
        <v>2</v>
      </c>
      <c r="K6" s="77">
        <v>7</v>
      </c>
      <c r="L6" s="90">
        <v>7</v>
      </c>
      <c r="M6" s="91" t="s">
        <v>16</v>
      </c>
      <c r="N6" s="95" t="s">
        <v>17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  <c r="IW6" s="80"/>
      <c r="IX6" s="80"/>
      <c r="IY6" s="80"/>
      <c r="IZ6" s="80"/>
      <c r="JA6" s="80"/>
      <c r="JB6" s="80"/>
      <c r="JC6" s="80"/>
      <c r="JD6" s="80"/>
      <c r="JE6" s="80"/>
      <c r="JF6" s="80"/>
      <c r="JG6" s="80"/>
      <c r="JH6" s="80"/>
      <c r="JI6" s="80"/>
      <c r="JJ6" s="80"/>
      <c r="JK6" s="80"/>
      <c r="JL6" s="80"/>
      <c r="JM6" s="80"/>
      <c r="JN6" s="80"/>
      <c r="JO6" s="80"/>
      <c r="JP6" s="80"/>
      <c r="JQ6" s="80"/>
      <c r="JR6" s="80"/>
      <c r="JS6" s="80"/>
      <c r="JT6" s="80"/>
      <c r="JU6" s="80"/>
      <c r="JV6" s="80"/>
      <c r="JW6" s="80"/>
      <c r="JX6" s="80"/>
      <c r="JY6" s="80"/>
      <c r="JZ6" s="80"/>
      <c r="KA6" s="80"/>
      <c r="KB6" s="80"/>
      <c r="KC6" s="80"/>
      <c r="KD6" s="80"/>
      <c r="KE6" s="80"/>
      <c r="KF6" s="80"/>
      <c r="KG6" s="80"/>
      <c r="KH6" s="80"/>
      <c r="KI6" s="80"/>
      <c r="KJ6" s="80"/>
      <c r="KK6" s="80"/>
      <c r="KL6" s="80"/>
      <c r="KM6" s="80"/>
      <c r="KN6" s="80"/>
      <c r="KO6" s="80"/>
      <c r="KP6" s="80"/>
      <c r="KQ6" s="80"/>
      <c r="KR6" s="80"/>
      <c r="KS6" s="80"/>
      <c r="KT6" s="80"/>
      <c r="KU6" s="80"/>
      <c r="KV6" s="80"/>
      <c r="KW6" s="80"/>
      <c r="KX6" s="80"/>
      <c r="KY6" s="80"/>
      <c r="KZ6" s="80"/>
      <c r="LA6" s="80"/>
      <c r="LB6" s="80"/>
      <c r="LC6" s="80"/>
      <c r="LD6" s="80"/>
      <c r="LE6" s="80"/>
      <c r="LF6" s="80"/>
      <c r="LG6" s="80"/>
      <c r="LH6" s="80"/>
      <c r="LI6" s="80"/>
      <c r="LJ6" s="80"/>
      <c r="LK6" s="80"/>
      <c r="LL6" s="80"/>
      <c r="LM6" s="80"/>
      <c r="LN6" s="80"/>
      <c r="LO6" s="80"/>
      <c r="LP6" s="80"/>
      <c r="LQ6" s="80"/>
      <c r="LR6" s="80"/>
      <c r="LS6" s="80"/>
      <c r="LT6" s="80"/>
      <c r="LU6" s="80"/>
      <c r="LV6" s="80"/>
      <c r="LW6" s="80"/>
      <c r="LX6" s="80"/>
      <c r="LY6" s="80"/>
      <c r="LZ6" s="80"/>
      <c r="MA6" s="80"/>
      <c r="MB6" s="80"/>
      <c r="MC6" s="80"/>
      <c r="MD6" s="80"/>
      <c r="ME6" s="80"/>
      <c r="MF6" s="80"/>
      <c r="MG6" s="80"/>
      <c r="MH6" s="80"/>
      <c r="MI6" s="80"/>
      <c r="MJ6" s="80"/>
      <c r="MK6" s="80"/>
      <c r="ML6" s="80"/>
      <c r="MM6" s="80"/>
      <c r="MN6" s="80"/>
    </row>
    <row r="7" spans="1:352" s="86" customFormat="1" ht="25" customHeight="1">
      <c r="A7" s="27">
        <f t="shared" ca="1" si="0"/>
        <v>0.38958333333333328</v>
      </c>
      <c r="B7" s="3">
        <v>4.8611111111111112E-3</v>
      </c>
      <c r="C7" s="4">
        <v>4</v>
      </c>
      <c r="D7" s="77">
        <v>3</v>
      </c>
      <c r="E7" s="96" t="s">
        <v>18</v>
      </c>
      <c r="F7" s="89" t="s">
        <v>19</v>
      </c>
      <c r="G7" s="80"/>
      <c r="H7" s="21">
        <f>SUM(H6+I4)</f>
        <v>0.38958333333333328</v>
      </c>
      <c r="I7" s="6">
        <v>4.8611111111111112E-3</v>
      </c>
      <c r="J7" s="77">
        <v>3</v>
      </c>
      <c r="K7" s="77">
        <v>9</v>
      </c>
      <c r="L7" s="97">
        <v>9</v>
      </c>
      <c r="M7" s="91" t="s">
        <v>20</v>
      </c>
      <c r="N7" s="98" t="s">
        <v>21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  <c r="IW7" s="80"/>
      <c r="IX7" s="80"/>
      <c r="IY7" s="80"/>
      <c r="IZ7" s="80"/>
      <c r="JA7" s="80"/>
      <c r="JB7" s="80"/>
      <c r="JC7" s="80"/>
      <c r="JD7" s="80"/>
      <c r="JE7" s="80"/>
      <c r="JF7" s="80"/>
      <c r="JG7" s="80"/>
      <c r="JH7" s="80"/>
      <c r="JI7" s="80"/>
      <c r="JJ7" s="80"/>
      <c r="JK7" s="80"/>
      <c r="JL7" s="80"/>
      <c r="JM7" s="80"/>
      <c r="JN7" s="80"/>
      <c r="JO7" s="80"/>
      <c r="JP7" s="80"/>
      <c r="JQ7" s="80"/>
      <c r="JR7" s="80"/>
      <c r="JS7" s="80"/>
      <c r="JT7" s="80"/>
      <c r="JU7" s="80"/>
      <c r="JV7" s="80"/>
      <c r="JW7" s="80"/>
      <c r="JX7" s="80"/>
      <c r="JY7" s="80"/>
      <c r="JZ7" s="80"/>
      <c r="KA7" s="80"/>
      <c r="KB7" s="80"/>
      <c r="KC7" s="80"/>
      <c r="KD7" s="80"/>
      <c r="KE7" s="80"/>
      <c r="KF7" s="80"/>
      <c r="KG7" s="80"/>
      <c r="KH7" s="80"/>
      <c r="KI7" s="80"/>
      <c r="KJ7" s="80"/>
      <c r="KK7" s="80"/>
      <c r="KL7" s="80"/>
      <c r="KM7" s="80"/>
      <c r="KN7" s="80"/>
      <c r="KO7" s="80"/>
      <c r="KP7" s="80"/>
      <c r="KQ7" s="80"/>
      <c r="KR7" s="80"/>
      <c r="KS7" s="80"/>
      <c r="KT7" s="80"/>
      <c r="KU7" s="80"/>
      <c r="KV7" s="80"/>
      <c r="KW7" s="80"/>
      <c r="KX7" s="80"/>
      <c r="KY7" s="80"/>
      <c r="KZ7" s="80"/>
      <c r="LA7" s="80"/>
      <c r="LB7" s="80"/>
      <c r="LC7" s="80"/>
      <c r="LD7" s="80"/>
      <c r="LE7" s="80"/>
      <c r="LF7" s="80"/>
      <c r="LG7" s="80"/>
      <c r="LH7" s="80"/>
      <c r="LI7" s="80"/>
      <c r="LJ7" s="80"/>
      <c r="LK7" s="80"/>
      <c r="LL7" s="80"/>
      <c r="LM7" s="80"/>
      <c r="LN7" s="80"/>
      <c r="LO7" s="80"/>
      <c r="LP7" s="80"/>
      <c r="LQ7" s="80"/>
      <c r="LR7" s="80"/>
      <c r="LS7" s="80"/>
      <c r="LT7" s="80"/>
      <c r="LU7" s="80"/>
      <c r="LV7" s="80"/>
      <c r="LW7" s="80"/>
      <c r="LX7" s="80"/>
      <c r="LY7" s="80"/>
      <c r="LZ7" s="80"/>
      <c r="MA7" s="80"/>
      <c r="MB7" s="80"/>
      <c r="MC7" s="80"/>
      <c r="MD7" s="80"/>
      <c r="ME7" s="80"/>
      <c r="MF7" s="80"/>
      <c r="MG7" s="80"/>
      <c r="MH7" s="80"/>
      <c r="MI7" s="80"/>
      <c r="MJ7" s="80"/>
      <c r="MK7" s="80"/>
      <c r="ML7" s="80"/>
      <c r="MM7" s="80"/>
      <c r="MN7" s="80"/>
    </row>
    <row r="8" spans="1:352" s="86" customFormat="1" ht="25" customHeight="1">
      <c r="A8" s="26">
        <f t="shared" ca="1" si="0"/>
        <v>0.39444444444444438</v>
      </c>
      <c r="B8" s="7">
        <v>4.8611111111111112E-3</v>
      </c>
      <c r="C8" s="4">
        <v>5</v>
      </c>
      <c r="D8" s="77">
        <v>6</v>
      </c>
      <c r="E8" s="93" t="s">
        <v>22</v>
      </c>
      <c r="F8" s="99" t="s">
        <v>23</v>
      </c>
      <c r="G8" s="80"/>
      <c r="H8" s="21">
        <f t="shared" ref="H8:H10" si="1">SUM(H7+I5)</f>
        <v>0.39444444444444438</v>
      </c>
      <c r="I8" s="6">
        <v>4.8611111111111112E-3</v>
      </c>
      <c r="J8" s="77">
        <v>4</v>
      </c>
      <c r="K8" s="77">
        <v>9</v>
      </c>
      <c r="L8" s="90">
        <v>9</v>
      </c>
      <c r="M8" s="100" t="s">
        <v>24</v>
      </c>
      <c r="N8" s="101" t="s">
        <v>25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</row>
    <row r="9" spans="1:352" s="84" customFormat="1" ht="25" customHeight="1">
      <c r="A9" s="26">
        <f t="shared" ca="1" si="0"/>
        <v>0.39930555555555547</v>
      </c>
      <c r="B9" s="3">
        <v>4.8611111111111112E-3</v>
      </c>
      <c r="C9" s="4">
        <v>6</v>
      </c>
      <c r="D9" s="77">
        <v>5</v>
      </c>
      <c r="E9" s="78" t="s">
        <v>26</v>
      </c>
      <c r="F9" s="99" t="s">
        <v>27</v>
      </c>
      <c r="G9" s="65"/>
      <c r="H9" s="21">
        <f t="shared" si="1"/>
        <v>0.39930555555555547</v>
      </c>
      <c r="I9" s="6">
        <v>4.8611111111111112E-3</v>
      </c>
      <c r="J9" s="77">
        <v>5</v>
      </c>
      <c r="K9" s="102">
        <v>7</v>
      </c>
      <c r="L9" s="90">
        <v>7</v>
      </c>
      <c r="M9" s="103" t="s">
        <v>28</v>
      </c>
      <c r="N9" s="104" t="s">
        <v>29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</row>
    <row r="10" spans="1:352" s="86" customFormat="1" ht="25" customHeight="1">
      <c r="A10" s="26">
        <f t="shared" ca="1" si="0"/>
        <v>0.40416666666666656</v>
      </c>
      <c r="B10" s="3">
        <v>4.8611111111111112E-3</v>
      </c>
      <c r="C10" s="4">
        <v>7</v>
      </c>
      <c r="D10" s="77">
        <v>4</v>
      </c>
      <c r="E10" s="105" t="s">
        <v>30</v>
      </c>
      <c r="F10" s="99" t="s">
        <v>31</v>
      </c>
      <c r="G10" s="80"/>
      <c r="H10" s="21">
        <f t="shared" si="1"/>
        <v>0.40416666666666656</v>
      </c>
      <c r="I10" s="6">
        <v>4.8611111111111112E-3</v>
      </c>
      <c r="J10" s="77">
        <v>6</v>
      </c>
      <c r="K10" s="102">
        <v>10</v>
      </c>
      <c r="L10" s="90">
        <v>10</v>
      </c>
      <c r="M10" s="106" t="s">
        <v>32</v>
      </c>
      <c r="N10" s="107" t="s">
        <v>33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</row>
    <row r="11" spans="1:352" s="86" customFormat="1" ht="25" customHeight="1">
      <c r="A11" s="26">
        <f t="shared" ca="1" si="0"/>
        <v>0.40902777777777766</v>
      </c>
      <c r="B11" s="3">
        <v>4.8611111111111112E-3</v>
      </c>
      <c r="C11" s="4">
        <v>8</v>
      </c>
      <c r="D11" s="77">
        <v>1</v>
      </c>
      <c r="E11" s="108" t="s">
        <v>11</v>
      </c>
      <c r="F11" s="109" t="s">
        <v>8</v>
      </c>
      <c r="G11" s="80"/>
      <c r="H11" s="44">
        <f>SUM(H10+I9)</f>
        <v>0.40902777777777766</v>
      </c>
      <c r="I11" s="16">
        <v>1.0416666666666666E-2</v>
      </c>
      <c r="J11" s="55"/>
      <c r="K11" s="55" t="s">
        <v>34</v>
      </c>
      <c r="L11" s="55"/>
      <c r="M11" s="363" t="s">
        <v>35</v>
      </c>
      <c r="N11" s="364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  <c r="IW11" s="80"/>
      <c r="IX11" s="80"/>
      <c r="IY11" s="80"/>
      <c r="IZ11" s="80"/>
      <c r="JA11" s="80"/>
      <c r="JB11" s="80"/>
      <c r="JC11" s="80"/>
      <c r="JD11" s="80"/>
      <c r="JE11" s="80"/>
      <c r="JF11" s="80"/>
      <c r="JG11" s="80"/>
      <c r="JH11" s="80"/>
      <c r="JI11" s="80"/>
      <c r="JJ11" s="80"/>
      <c r="JK11" s="80"/>
      <c r="JL11" s="80"/>
      <c r="JM11" s="80"/>
      <c r="JN11" s="80"/>
      <c r="JO11" s="80"/>
      <c r="JP11" s="80"/>
      <c r="JQ11" s="80"/>
      <c r="JR11" s="80"/>
      <c r="JS11" s="80"/>
      <c r="JT11" s="80"/>
      <c r="JU11" s="80"/>
      <c r="JV11" s="80"/>
      <c r="JW11" s="80"/>
      <c r="JX11" s="80"/>
      <c r="JY11" s="80"/>
      <c r="JZ11" s="80"/>
      <c r="KA11" s="80"/>
      <c r="KB11" s="80"/>
      <c r="KC11" s="80"/>
      <c r="KD11" s="80"/>
      <c r="KE11" s="80"/>
      <c r="KF11" s="80"/>
      <c r="KG11" s="80"/>
      <c r="KH11" s="80"/>
      <c r="KI11" s="80"/>
      <c r="KJ11" s="80"/>
      <c r="KK11" s="80"/>
      <c r="KL11" s="80"/>
      <c r="KM11" s="80"/>
      <c r="KN11" s="80"/>
      <c r="KO11" s="80"/>
      <c r="KP11" s="80"/>
      <c r="KQ11" s="80"/>
      <c r="KR11" s="80"/>
      <c r="KS11" s="80"/>
      <c r="KT11" s="80"/>
      <c r="KU11" s="80"/>
      <c r="KV11" s="80"/>
      <c r="KW11" s="80"/>
      <c r="KX11" s="80"/>
      <c r="KY11" s="80"/>
      <c r="KZ11" s="80"/>
      <c r="LA11" s="80"/>
      <c r="LB11" s="80"/>
      <c r="LC11" s="80"/>
      <c r="LD11" s="80"/>
      <c r="LE11" s="80"/>
      <c r="LF11" s="80"/>
      <c r="LG11" s="80"/>
      <c r="LH11" s="80"/>
      <c r="LI11" s="80"/>
      <c r="LJ11" s="80"/>
      <c r="LK11" s="80"/>
      <c r="LL11" s="80"/>
      <c r="LM11" s="80"/>
      <c r="LN11" s="80"/>
      <c r="LO11" s="80"/>
      <c r="LP11" s="80"/>
      <c r="LQ11" s="80"/>
      <c r="LR11" s="80"/>
      <c r="LS11" s="80"/>
      <c r="LT11" s="80"/>
      <c r="LU11" s="80"/>
      <c r="LV11" s="80"/>
      <c r="LW11" s="80"/>
      <c r="LX11" s="80"/>
      <c r="LY11" s="80"/>
      <c r="LZ11" s="80"/>
      <c r="MA11" s="80"/>
      <c r="MB11" s="80"/>
      <c r="MC11" s="80"/>
      <c r="MD11" s="80"/>
      <c r="ME11" s="80"/>
      <c r="MF11" s="80"/>
      <c r="MG11" s="80"/>
      <c r="MH11" s="80"/>
      <c r="MI11" s="80"/>
      <c r="MJ11" s="80"/>
      <c r="MK11" s="80"/>
      <c r="ML11" s="80"/>
      <c r="MM11" s="80"/>
      <c r="MN11" s="80"/>
    </row>
    <row r="12" spans="1:352" s="86" customFormat="1" ht="25" customHeight="1">
      <c r="A12" s="26">
        <f t="shared" ca="1" si="0"/>
        <v>0.41388888888888875</v>
      </c>
      <c r="B12" s="3">
        <v>4.8611111111111112E-3</v>
      </c>
      <c r="C12" s="4">
        <v>9</v>
      </c>
      <c r="D12" s="77">
        <v>2</v>
      </c>
      <c r="E12" s="110" t="s">
        <v>15</v>
      </c>
      <c r="F12" s="111" t="s">
        <v>36</v>
      </c>
      <c r="G12" s="80"/>
      <c r="H12" s="74"/>
      <c r="I12" s="73"/>
      <c r="J12" s="55"/>
      <c r="K12" s="59"/>
      <c r="L12" s="65"/>
      <c r="M12" s="381"/>
      <c r="N12" s="382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  <c r="IW12" s="80"/>
      <c r="IX12" s="80"/>
      <c r="IY12" s="80"/>
      <c r="IZ12" s="80"/>
      <c r="JA12" s="80"/>
      <c r="JB12" s="80"/>
      <c r="JC12" s="80"/>
      <c r="JD12" s="80"/>
      <c r="JE12" s="80"/>
      <c r="JF12" s="80"/>
      <c r="JG12" s="80"/>
      <c r="JH12" s="80"/>
      <c r="JI12" s="80"/>
      <c r="JJ12" s="80"/>
      <c r="JK12" s="80"/>
      <c r="JL12" s="80"/>
      <c r="JM12" s="80"/>
      <c r="JN12" s="80"/>
      <c r="JO12" s="80"/>
      <c r="JP12" s="80"/>
      <c r="JQ12" s="80"/>
      <c r="JR12" s="80"/>
      <c r="JS12" s="80"/>
      <c r="JT12" s="80"/>
      <c r="JU12" s="80"/>
      <c r="JV12" s="80"/>
      <c r="JW12" s="80"/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/>
      <c r="KI12" s="80"/>
      <c r="KJ12" s="80"/>
      <c r="KK12" s="80"/>
      <c r="KL12" s="80"/>
      <c r="KM12" s="80"/>
      <c r="KN12" s="80"/>
      <c r="KO12" s="80"/>
      <c r="KP12" s="80"/>
      <c r="KQ12" s="80"/>
      <c r="KR12" s="80"/>
      <c r="KS12" s="80"/>
      <c r="KT12" s="80"/>
      <c r="KU12" s="80"/>
      <c r="KV12" s="80"/>
      <c r="KW12" s="80"/>
      <c r="KX12" s="80"/>
      <c r="KY12" s="80"/>
      <c r="KZ12" s="80"/>
      <c r="LA12" s="80"/>
      <c r="LB12" s="80"/>
      <c r="LC12" s="80"/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0"/>
      <c r="LP12" s="80"/>
      <c r="LQ12" s="80"/>
      <c r="LR12" s="80"/>
      <c r="LS12" s="80"/>
      <c r="LT12" s="80"/>
      <c r="LU12" s="80"/>
      <c r="LV12" s="80"/>
      <c r="LW12" s="80"/>
      <c r="LX12" s="80"/>
      <c r="LY12" s="80"/>
      <c r="LZ12" s="80"/>
      <c r="MA12" s="80"/>
      <c r="MB12" s="80"/>
      <c r="MC12" s="80"/>
      <c r="MD12" s="80"/>
      <c r="ME12" s="80"/>
      <c r="MF12" s="80"/>
      <c r="MG12" s="80"/>
      <c r="MH12" s="80"/>
      <c r="MI12" s="80"/>
      <c r="MJ12" s="80"/>
      <c r="MK12" s="80"/>
      <c r="ML12" s="80"/>
      <c r="MM12" s="80"/>
      <c r="MN12" s="80"/>
    </row>
    <row r="13" spans="1:352" s="86" customFormat="1" ht="25" customHeight="1">
      <c r="A13" s="26">
        <f t="shared" ca="1" si="0"/>
        <v>0.41874999999999984</v>
      </c>
      <c r="B13" s="3">
        <v>4.8611111111111112E-3</v>
      </c>
      <c r="C13" s="4">
        <v>10</v>
      </c>
      <c r="D13" s="77">
        <v>3</v>
      </c>
      <c r="E13" s="112" t="s">
        <v>37</v>
      </c>
      <c r="F13" s="89" t="s">
        <v>19</v>
      </c>
      <c r="G13" s="80"/>
      <c r="H13" s="21">
        <f>SUM(H11+I11)</f>
        <v>0.41944444444444434</v>
      </c>
      <c r="I13" s="6">
        <v>4.8611111111111112E-3</v>
      </c>
      <c r="J13" s="77">
        <v>7</v>
      </c>
      <c r="K13" s="113">
        <v>9</v>
      </c>
      <c r="L13" s="97">
        <v>9</v>
      </c>
      <c r="M13" s="114" t="s">
        <v>21</v>
      </c>
      <c r="N13" s="115" t="s">
        <v>24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  <c r="IW13" s="80"/>
      <c r="IX13" s="80"/>
      <c r="IY13" s="80"/>
      <c r="IZ13" s="80"/>
      <c r="JA13" s="80"/>
      <c r="JB13" s="80"/>
      <c r="JC13" s="80"/>
      <c r="JD13" s="80"/>
      <c r="JE13" s="80"/>
      <c r="JF13" s="80"/>
      <c r="JG13" s="80"/>
      <c r="JH13" s="80"/>
      <c r="JI13" s="80"/>
      <c r="JJ13" s="80"/>
      <c r="JK13" s="80"/>
      <c r="JL13" s="80"/>
      <c r="JM13" s="80"/>
      <c r="JN13" s="80"/>
      <c r="JO13" s="80"/>
      <c r="JP13" s="80"/>
      <c r="JQ13" s="80"/>
      <c r="JR13" s="80"/>
      <c r="JS13" s="80"/>
      <c r="JT13" s="80"/>
      <c r="JU13" s="80"/>
      <c r="JV13" s="80"/>
      <c r="JW13" s="80"/>
      <c r="JX13" s="80"/>
      <c r="JY13" s="80"/>
      <c r="JZ13" s="80"/>
      <c r="KA13" s="80"/>
      <c r="KB13" s="80"/>
      <c r="KC13" s="80"/>
      <c r="KD13" s="80"/>
      <c r="KE13" s="80"/>
      <c r="KF13" s="80"/>
      <c r="KG13" s="80"/>
      <c r="KH13" s="80"/>
      <c r="KI13" s="80"/>
      <c r="KJ13" s="80"/>
      <c r="KK13" s="80"/>
      <c r="KL13" s="80"/>
      <c r="KM13" s="80"/>
      <c r="KN13" s="80"/>
      <c r="KO13" s="80"/>
      <c r="KP13" s="80"/>
      <c r="KQ13" s="80"/>
      <c r="KR13" s="80"/>
      <c r="KS13" s="80"/>
      <c r="KT13" s="80"/>
      <c r="KU13" s="80"/>
      <c r="KV13" s="80"/>
      <c r="KW13" s="80"/>
      <c r="KX13" s="80"/>
      <c r="KY13" s="80"/>
      <c r="KZ13" s="80"/>
      <c r="LA13" s="80"/>
      <c r="LB13" s="80"/>
      <c r="LC13" s="80"/>
      <c r="LD13" s="80"/>
      <c r="LE13" s="80"/>
      <c r="LF13" s="80"/>
      <c r="LG13" s="80"/>
      <c r="LH13" s="80"/>
      <c r="LI13" s="80"/>
      <c r="LJ13" s="80"/>
      <c r="LK13" s="80"/>
      <c r="LL13" s="80"/>
      <c r="LM13" s="80"/>
      <c r="LN13" s="80"/>
      <c r="LO13" s="80"/>
      <c r="LP13" s="80"/>
      <c r="LQ13" s="80"/>
      <c r="LR13" s="80"/>
      <c r="LS13" s="80"/>
      <c r="LT13" s="80"/>
      <c r="LU13" s="80"/>
      <c r="LV13" s="80"/>
      <c r="LW13" s="80"/>
      <c r="LX13" s="80"/>
      <c r="LY13" s="80"/>
      <c r="LZ13" s="80"/>
      <c r="MA13" s="80"/>
      <c r="MB13" s="80"/>
      <c r="MC13" s="80"/>
      <c r="MD13" s="80"/>
      <c r="ME13" s="80"/>
      <c r="MF13" s="80"/>
      <c r="MG13" s="80"/>
      <c r="MH13" s="80"/>
      <c r="MI13" s="80"/>
      <c r="MJ13" s="80"/>
      <c r="MK13" s="80"/>
      <c r="ML13" s="80"/>
      <c r="MM13" s="80"/>
      <c r="MN13" s="80"/>
    </row>
    <row r="14" spans="1:352" s="86" customFormat="1" ht="25" customHeight="1">
      <c r="A14" s="26">
        <f t="shared" ca="1" si="0"/>
        <v>0.42361111111111094</v>
      </c>
      <c r="B14" s="3">
        <v>4.8611111111111112E-3</v>
      </c>
      <c r="C14" s="4">
        <v>11</v>
      </c>
      <c r="D14" s="77">
        <v>6</v>
      </c>
      <c r="E14" s="88" t="s">
        <v>38</v>
      </c>
      <c r="F14" s="116" t="s">
        <v>22</v>
      </c>
      <c r="G14" s="80"/>
      <c r="H14" s="21">
        <f t="shared" ref="H14" si="2">SUM(H13+I13)</f>
        <v>0.42430555555555544</v>
      </c>
      <c r="I14" s="6">
        <v>4.8611111111111112E-3</v>
      </c>
      <c r="J14" s="77">
        <v>8</v>
      </c>
      <c r="K14" s="77">
        <v>7</v>
      </c>
      <c r="L14" s="117">
        <v>7</v>
      </c>
      <c r="M14" s="118" t="s">
        <v>28</v>
      </c>
      <c r="N14" s="119" t="s">
        <v>16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  <c r="IW14" s="80"/>
      <c r="IX14" s="80"/>
      <c r="IY14" s="80"/>
      <c r="IZ14" s="80"/>
      <c r="JA14" s="80"/>
      <c r="JB14" s="80"/>
      <c r="JC14" s="80"/>
      <c r="JD14" s="80"/>
      <c r="JE14" s="80"/>
      <c r="JF14" s="80"/>
      <c r="JG14" s="80"/>
      <c r="JH14" s="80"/>
      <c r="JI14" s="80"/>
      <c r="JJ14" s="80"/>
      <c r="JK14" s="80"/>
      <c r="JL14" s="80"/>
      <c r="JM14" s="80"/>
      <c r="JN14" s="80"/>
      <c r="JO14" s="80"/>
      <c r="JP14" s="80"/>
      <c r="JQ14" s="80"/>
      <c r="JR14" s="80"/>
      <c r="JS14" s="80"/>
      <c r="JT14" s="80"/>
      <c r="JU14" s="80"/>
      <c r="JV14" s="80"/>
      <c r="JW14" s="80"/>
      <c r="JX14" s="80"/>
      <c r="JY14" s="80"/>
      <c r="JZ14" s="80"/>
      <c r="KA14" s="80"/>
      <c r="KB14" s="80"/>
      <c r="KC14" s="80"/>
      <c r="KD14" s="80"/>
      <c r="KE14" s="80"/>
      <c r="KF14" s="80"/>
      <c r="KG14" s="80"/>
      <c r="KH14" s="80"/>
      <c r="KI14" s="80"/>
      <c r="KJ14" s="80"/>
      <c r="KK14" s="80"/>
      <c r="KL14" s="80"/>
      <c r="KM14" s="80"/>
      <c r="KN14" s="80"/>
      <c r="KO14" s="80"/>
      <c r="KP14" s="80"/>
      <c r="KQ14" s="80"/>
      <c r="KR14" s="80"/>
      <c r="KS14" s="80"/>
      <c r="KT14" s="80"/>
      <c r="KU14" s="80"/>
      <c r="KV14" s="80"/>
      <c r="KW14" s="80"/>
      <c r="KX14" s="80"/>
      <c r="KY14" s="80"/>
      <c r="KZ14" s="80"/>
      <c r="LA14" s="80"/>
      <c r="LB14" s="80"/>
      <c r="LC14" s="80"/>
      <c r="LD14" s="80"/>
      <c r="LE14" s="80"/>
      <c r="LF14" s="80"/>
      <c r="LG14" s="80"/>
      <c r="LH14" s="80"/>
      <c r="LI14" s="80"/>
      <c r="LJ14" s="80"/>
      <c r="LK14" s="80"/>
      <c r="LL14" s="80"/>
      <c r="LM14" s="80"/>
      <c r="LN14" s="80"/>
      <c r="LO14" s="80"/>
      <c r="LP14" s="80"/>
      <c r="LQ14" s="80"/>
      <c r="LR14" s="80"/>
      <c r="LS14" s="80"/>
      <c r="LT14" s="80"/>
      <c r="LU14" s="80"/>
      <c r="LV14" s="80"/>
      <c r="LW14" s="80"/>
      <c r="LX14" s="80"/>
      <c r="LY14" s="80"/>
      <c r="LZ14" s="80"/>
      <c r="MA14" s="80"/>
      <c r="MB14" s="80"/>
      <c r="MC14" s="80"/>
      <c r="MD14" s="80"/>
      <c r="ME14" s="80"/>
      <c r="MF14" s="80"/>
      <c r="MG14" s="80"/>
      <c r="MH14" s="80"/>
      <c r="MI14" s="80"/>
      <c r="MJ14" s="80"/>
      <c r="MK14" s="80"/>
      <c r="ML14" s="80"/>
      <c r="MM14" s="80"/>
      <c r="MN14" s="80"/>
    </row>
    <row r="15" spans="1:352" s="86" customFormat="1" ht="25" customHeight="1">
      <c r="A15" s="26">
        <f t="shared" ca="1" si="0"/>
        <v>0.42847222222222203</v>
      </c>
      <c r="B15" s="3">
        <v>4.8611111111111112E-3</v>
      </c>
      <c r="C15" s="4">
        <v>12</v>
      </c>
      <c r="D15" s="77">
        <v>5</v>
      </c>
      <c r="E15" s="108" t="s">
        <v>39</v>
      </c>
      <c r="F15" s="99" t="s">
        <v>27</v>
      </c>
      <c r="G15" s="80"/>
      <c r="H15" s="21">
        <f>SUM(H14:I14)</f>
        <v>0.42916666666666653</v>
      </c>
      <c r="I15" s="6">
        <v>4.8611111111111112E-3</v>
      </c>
      <c r="J15" s="77">
        <v>9</v>
      </c>
      <c r="K15" s="77">
        <v>9</v>
      </c>
      <c r="L15" s="90">
        <v>9</v>
      </c>
      <c r="M15" s="106" t="s">
        <v>25</v>
      </c>
      <c r="N15" s="95" t="s">
        <v>20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</row>
    <row r="16" spans="1:352" s="123" customFormat="1" ht="25" customHeight="1">
      <c r="A16" s="26">
        <f t="shared" ca="1" si="0"/>
        <v>0.43333333333333313</v>
      </c>
      <c r="B16" s="3">
        <v>4.8611111111111112E-3</v>
      </c>
      <c r="C16" s="4">
        <v>13</v>
      </c>
      <c r="D16" s="77">
        <v>4</v>
      </c>
      <c r="E16" s="96" t="s">
        <v>40</v>
      </c>
      <c r="F16" s="99" t="s">
        <v>31</v>
      </c>
      <c r="G16" s="80"/>
      <c r="H16" s="21">
        <f t="shared" ref="H16:H18" si="3">SUM(H15:I15)</f>
        <v>0.43402777777777762</v>
      </c>
      <c r="I16" s="6">
        <v>4.8611111111111112E-3</v>
      </c>
      <c r="J16" s="77">
        <v>10</v>
      </c>
      <c r="K16" s="120">
        <v>8</v>
      </c>
      <c r="L16" s="117">
        <v>8</v>
      </c>
      <c r="M16" s="121" t="s">
        <v>13</v>
      </c>
      <c r="N16" s="122" t="s">
        <v>41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</row>
    <row r="17" spans="1:352" s="86" customFormat="1" ht="25" customHeight="1" thickBot="1">
      <c r="A17" s="26">
        <f t="shared" ca="1" si="0"/>
        <v>0.43819444444444422</v>
      </c>
      <c r="B17" s="3">
        <v>4.8611111111111112E-3</v>
      </c>
      <c r="C17" s="4">
        <v>14</v>
      </c>
      <c r="D17" s="77">
        <v>1</v>
      </c>
      <c r="E17" s="112" t="s">
        <v>9</v>
      </c>
      <c r="F17" s="99" t="s">
        <v>10</v>
      </c>
      <c r="G17" s="80"/>
      <c r="H17" s="124">
        <f t="shared" si="3"/>
        <v>0.43888888888888872</v>
      </c>
      <c r="I17" s="125">
        <v>4.8611111111111112E-3</v>
      </c>
      <c r="J17" s="120">
        <v>11</v>
      </c>
      <c r="K17" s="120">
        <v>7</v>
      </c>
      <c r="L17" s="120">
        <v>7</v>
      </c>
      <c r="M17" s="126" t="s">
        <v>29</v>
      </c>
      <c r="N17" s="127" t="s">
        <v>17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</row>
    <row r="18" spans="1:352" s="134" customFormat="1" ht="25" customHeight="1">
      <c r="A18" s="26">
        <f t="shared" ca="1" si="0"/>
        <v>0.44305555555555531</v>
      </c>
      <c r="B18" s="3">
        <v>4.8611111111111112E-3</v>
      </c>
      <c r="C18" s="4">
        <v>15</v>
      </c>
      <c r="D18" s="77">
        <v>2</v>
      </c>
      <c r="E18" s="128" t="s">
        <v>36</v>
      </c>
      <c r="F18" s="116" t="s">
        <v>14</v>
      </c>
      <c r="G18" s="80"/>
      <c r="H18" s="129">
        <f t="shared" si="3"/>
        <v>0.44374999999999981</v>
      </c>
      <c r="I18" s="130">
        <v>1.3888888888888888E-2</v>
      </c>
      <c r="J18" s="131"/>
      <c r="K18" s="132"/>
      <c r="L18" s="133"/>
      <c r="M18" s="361" t="s">
        <v>34</v>
      </c>
      <c r="N18" s="362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80"/>
      <c r="JD18" s="80"/>
      <c r="JE18" s="80"/>
      <c r="JF18" s="80"/>
      <c r="JG18" s="80"/>
      <c r="JH18" s="80"/>
      <c r="JI18" s="80"/>
      <c r="JJ18" s="80"/>
      <c r="JK18" s="80"/>
      <c r="JL18" s="80"/>
      <c r="JM18" s="80"/>
      <c r="JN18" s="80"/>
      <c r="JO18" s="80"/>
      <c r="JP18" s="80"/>
      <c r="JQ18" s="80"/>
      <c r="JR18" s="80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/>
      <c r="KS18" s="80"/>
      <c r="KT18" s="80"/>
      <c r="KU18" s="80"/>
      <c r="KV18" s="80"/>
      <c r="KW18" s="80"/>
      <c r="KX18" s="80"/>
      <c r="KY18" s="80"/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/>
      <c r="LS18" s="80"/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/>
      <c r="MI18" s="80"/>
      <c r="MJ18" s="80"/>
      <c r="MK18" s="80"/>
      <c r="ML18" s="80"/>
      <c r="MM18" s="80"/>
      <c r="MN18" s="80"/>
    </row>
    <row r="19" spans="1:352" s="86" customFormat="1" ht="25" customHeight="1">
      <c r="A19" s="26">
        <f t="shared" ca="1" si="0"/>
        <v>0.44791666666666641</v>
      </c>
      <c r="B19" s="3">
        <v>4.8611111111111112E-3</v>
      </c>
      <c r="C19" s="4">
        <v>16</v>
      </c>
      <c r="D19" s="77">
        <v>3</v>
      </c>
      <c r="E19" s="96" t="s">
        <v>18</v>
      </c>
      <c r="F19" s="79" t="s">
        <v>37</v>
      </c>
      <c r="G19" s="80"/>
      <c r="H19" s="135"/>
      <c r="I19" s="136"/>
      <c r="J19" s="136"/>
      <c r="K19" s="59"/>
      <c r="L19" s="65"/>
      <c r="M19" s="363"/>
      <c r="N19" s="364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</row>
    <row r="20" spans="1:352" s="86" customFormat="1" ht="25" customHeight="1" thickBot="1">
      <c r="A20" s="26">
        <f t="shared" ca="1" si="0"/>
        <v>0.4527777777777775</v>
      </c>
      <c r="B20" s="3">
        <v>4.8611111111111112E-3</v>
      </c>
      <c r="C20" s="4">
        <v>17</v>
      </c>
      <c r="D20" s="77">
        <v>6</v>
      </c>
      <c r="E20" s="88" t="s">
        <v>38</v>
      </c>
      <c r="F20" s="99" t="s">
        <v>23</v>
      </c>
      <c r="G20" s="80"/>
      <c r="H20" s="137"/>
      <c r="I20" s="138"/>
      <c r="J20" s="138"/>
      <c r="K20" s="139"/>
      <c r="L20" s="139"/>
      <c r="M20" s="365"/>
      <c r="N20" s="366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  <c r="IW20" s="80"/>
      <c r="IX20" s="80"/>
      <c r="IY20" s="80"/>
      <c r="IZ20" s="80"/>
      <c r="JA20" s="80"/>
      <c r="JB20" s="80"/>
      <c r="JC20" s="80"/>
      <c r="JD20" s="80"/>
      <c r="JE20" s="80"/>
      <c r="JF20" s="80"/>
      <c r="JG20" s="80"/>
      <c r="JH20" s="80"/>
      <c r="JI20" s="80"/>
      <c r="JJ20" s="80"/>
      <c r="JK20" s="80"/>
      <c r="JL20" s="80"/>
      <c r="JM20" s="80"/>
      <c r="JN20" s="80"/>
      <c r="JO20" s="80"/>
      <c r="JP20" s="80"/>
      <c r="JQ20" s="80"/>
      <c r="JR20" s="80"/>
      <c r="JS20" s="80"/>
      <c r="JT20" s="80"/>
      <c r="JU20" s="80"/>
      <c r="JV20" s="80"/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80"/>
      <c r="KI20" s="80"/>
      <c r="KJ20" s="80"/>
      <c r="KK20" s="80"/>
      <c r="KL20" s="80"/>
      <c r="KM20" s="80"/>
      <c r="KN20" s="80"/>
      <c r="KO20" s="80"/>
      <c r="KP20" s="80"/>
      <c r="KQ20" s="80"/>
      <c r="KR20" s="80"/>
      <c r="KS20" s="80"/>
      <c r="KT20" s="80"/>
      <c r="KU20" s="80"/>
      <c r="KV20" s="80"/>
      <c r="KW20" s="80"/>
      <c r="KX20" s="80"/>
      <c r="KY20" s="80"/>
      <c r="KZ20" s="80"/>
      <c r="LA20" s="80"/>
      <c r="LB20" s="80"/>
      <c r="LC20" s="80"/>
      <c r="LD20" s="80"/>
      <c r="LE20" s="80"/>
      <c r="LF20" s="80"/>
      <c r="LG20" s="80"/>
      <c r="LH20" s="80"/>
      <c r="LI20" s="80"/>
      <c r="LJ20" s="80"/>
      <c r="LK20" s="80"/>
      <c r="LL20" s="80"/>
      <c r="LM20" s="80"/>
      <c r="LN20" s="80"/>
      <c r="LO20" s="80"/>
      <c r="LP20" s="80"/>
      <c r="LQ20" s="80"/>
      <c r="LR20" s="80"/>
      <c r="LS20" s="80"/>
      <c r="LT20" s="80"/>
      <c r="LU20" s="80"/>
      <c r="LV20" s="80"/>
      <c r="LW20" s="80"/>
      <c r="LX20" s="80"/>
      <c r="LY20" s="80"/>
      <c r="LZ20" s="80"/>
      <c r="MA20" s="80"/>
      <c r="MB20" s="80"/>
      <c r="MC20" s="80"/>
      <c r="MD20" s="80"/>
      <c r="ME20" s="80"/>
      <c r="MF20" s="80"/>
      <c r="MG20" s="80"/>
      <c r="MH20" s="80"/>
      <c r="MI20" s="80"/>
      <c r="MJ20" s="80"/>
      <c r="MK20" s="80"/>
      <c r="ML20" s="80"/>
      <c r="MM20" s="80"/>
      <c r="MN20" s="80"/>
    </row>
    <row r="21" spans="1:352" s="86" customFormat="1" ht="25" customHeight="1">
      <c r="A21" s="26">
        <f t="shared" ca="1" si="0"/>
        <v>0.4576388888888886</v>
      </c>
      <c r="B21" s="3">
        <v>4.8611111111111112E-3</v>
      </c>
      <c r="C21" s="4">
        <v>18</v>
      </c>
      <c r="D21" s="77">
        <v>5</v>
      </c>
      <c r="E21" s="78" t="s">
        <v>26</v>
      </c>
      <c r="F21" s="89" t="s">
        <v>39</v>
      </c>
      <c r="G21" s="80"/>
      <c r="H21" s="140">
        <f>SUM(H18+I18)</f>
        <v>0.45763888888888871</v>
      </c>
      <c r="I21" s="10">
        <v>4.8611111111111112E-3</v>
      </c>
      <c r="J21" s="141">
        <v>12</v>
      </c>
      <c r="K21" s="59">
        <v>10</v>
      </c>
      <c r="L21" s="142">
        <v>10</v>
      </c>
      <c r="M21" s="143" t="s">
        <v>32</v>
      </c>
      <c r="N21" s="144" t="s">
        <v>33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  <c r="IW21" s="80"/>
      <c r="IX21" s="80"/>
      <c r="IY21" s="80"/>
      <c r="IZ21" s="80"/>
      <c r="JA21" s="80"/>
      <c r="JB21" s="80"/>
      <c r="JC21" s="80"/>
      <c r="JD21" s="80"/>
      <c r="JE21" s="80"/>
      <c r="JF21" s="80"/>
      <c r="JG21" s="80"/>
      <c r="JH21" s="80"/>
      <c r="JI21" s="80"/>
      <c r="JJ21" s="80"/>
      <c r="JK21" s="80"/>
      <c r="JL21" s="80"/>
      <c r="JM21" s="80"/>
      <c r="JN21" s="80"/>
      <c r="JO21" s="80"/>
      <c r="JP21" s="80"/>
      <c r="JQ21" s="80"/>
      <c r="JR21" s="80"/>
      <c r="JS21" s="80"/>
      <c r="JT21" s="80"/>
      <c r="JU21" s="80"/>
      <c r="JV21" s="80"/>
      <c r="JW21" s="80"/>
      <c r="JX21" s="80"/>
      <c r="JY21" s="80"/>
      <c r="JZ21" s="80"/>
      <c r="KA21" s="80"/>
      <c r="KB21" s="80"/>
      <c r="KC21" s="80"/>
      <c r="KD21" s="80"/>
      <c r="KE21" s="80"/>
      <c r="KF21" s="80"/>
      <c r="KG21" s="80"/>
      <c r="KH21" s="80"/>
      <c r="KI21" s="80"/>
      <c r="KJ21" s="80"/>
      <c r="KK21" s="80"/>
      <c r="KL21" s="80"/>
      <c r="KM21" s="80"/>
      <c r="KN21" s="80"/>
      <c r="KO21" s="80"/>
      <c r="KP21" s="80"/>
      <c r="KQ21" s="80"/>
      <c r="KR21" s="80"/>
      <c r="KS21" s="80"/>
      <c r="KT21" s="80"/>
      <c r="KU21" s="80"/>
      <c r="KV21" s="80"/>
      <c r="KW21" s="80"/>
      <c r="KX21" s="80"/>
      <c r="KY21" s="80"/>
      <c r="KZ21" s="80"/>
      <c r="LA21" s="80"/>
      <c r="LB21" s="80"/>
      <c r="LC21" s="80"/>
      <c r="LD21" s="80"/>
      <c r="LE21" s="80"/>
      <c r="LF21" s="80"/>
      <c r="LG21" s="80"/>
      <c r="LH21" s="80"/>
      <c r="LI21" s="80"/>
      <c r="LJ21" s="80"/>
      <c r="LK21" s="80"/>
      <c r="LL21" s="80"/>
      <c r="LM21" s="80"/>
      <c r="LN21" s="80"/>
      <c r="LO21" s="80"/>
      <c r="LP21" s="80"/>
      <c r="LQ21" s="80"/>
      <c r="LR21" s="80"/>
      <c r="LS21" s="80"/>
      <c r="LT21" s="80"/>
      <c r="LU21" s="80"/>
      <c r="LV21" s="80"/>
      <c r="LW21" s="80"/>
      <c r="LX21" s="80"/>
      <c r="LY21" s="80"/>
      <c r="LZ21" s="80"/>
      <c r="MA21" s="80"/>
      <c r="MB21" s="80"/>
      <c r="MC21" s="80"/>
      <c r="MD21" s="80"/>
      <c r="ME21" s="80"/>
      <c r="MF21" s="80"/>
      <c r="MG21" s="80"/>
      <c r="MH21" s="80"/>
      <c r="MI21" s="80"/>
      <c r="MJ21" s="80"/>
      <c r="MK21" s="80"/>
      <c r="ML21" s="80"/>
      <c r="MM21" s="80"/>
      <c r="MN21" s="80"/>
    </row>
    <row r="22" spans="1:352" s="86" customFormat="1" ht="25" customHeight="1" thickBot="1">
      <c r="A22" s="26">
        <v>0.46249999999999997</v>
      </c>
      <c r="B22" s="3">
        <v>4.8611111111111112E-3</v>
      </c>
      <c r="C22" s="4">
        <v>19</v>
      </c>
      <c r="D22" s="77">
        <v>4</v>
      </c>
      <c r="E22" s="105" t="s">
        <v>30</v>
      </c>
      <c r="F22" s="145" t="s">
        <v>40</v>
      </c>
      <c r="G22" s="80"/>
      <c r="H22" s="124">
        <f>SUM(H21+I21)</f>
        <v>0.4624999999999998</v>
      </c>
      <c r="I22" s="125">
        <v>4.8611111111111112E-3</v>
      </c>
      <c r="J22" s="120">
        <v>13</v>
      </c>
      <c r="K22" s="59">
        <v>8</v>
      </c>
      <c r="L22" s="146">
        <v>8</v>
      </c>
      <c r="M22" s="147" t="s">
        <v>41</v>
      </c>
      <c r="N22" s="119" t="s">
        <v>12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  <c r="IW22" s="80"/>
      <c r="IX22" s="80"/>
      <c r="IY22" s="80"/>
      <c r="IZ22" s="80"/>
      <c r="JA22" s="80"/>
      <c r="JB22" s="80"/>
      <c r="JC22" s="80"/>
      <c r="JD22" s="80"/>
      <c r="JE22" s="80"/>
      <c r="JF22" s="80"/>
      <c r="JG22" s="80"/>
      <c r="JH22" s="80"/>
      <c r="JI22" s="80"/>
      <c r="JJ22" s="80"/>
      <c r="JK22" s="80"/>
      <c r="JL22" s="80"/>
      <c r="JM22" s="80"/>
      <c r="JN22" s="80"/>
      <c r="JO22" s="80"/>
      <c r="JP22" s="80"/>
      <c r="JQ22" s="80"/>
      <c r="JR22" s="80"/>
      <c r="JS22" s="80"/>
      <c r="JT22" s="80"/>
      <c r="JU22" s="80"/>
      <c r="JV22" s="80"/>
      <c r="JW22" s="80"/>
      <c r="JX22" s="80"/>
      <c r="JY22" s="80"/>
      <c r="JZ22" s="80"/>
      <c r="KA22" s="80"/>
      <c r="KB22" s="80"/>
      <c r="KC22" s="80"/>
      <c r="KD22" s="80"/>
      <c r="KE22" s="80"/>
      <c r="KF22" s="80"/>
      <c r="KG22" s="80"/>
      <c r="KH22" s="80"/>
      <c r="KI22" s="80"/>
      <c r="KJ22" s="80"/>
      <c r="KK22" s="80"/>
      <c r="KL22" s="80"/>
      <c r="KM22" s="80"/>
      <c r="KN22" s="80"/>
      <c r="KO22" s="80"/>
      <c r="KP22" s="80"/>
      <c r="KQ22" s="80"/>
      <c r="KR22" s="80"/>
      <c r="KS22" s="80"/>
      <c r="KT22" s="80"/>
      <c r="KU22" s="80"/>
      <c r="KV22" s="80"/>
      <c r="KW22" s="80"/>
      <c r="KX22" s="80"/>
      <c r="KY22" s="80"/>
      <c r="KZ22" s="80"/>
      <c r="LA22" s="80"/>
      <c r="LB22" s="80"/>
      <c r="LC22" s="80"/>
      <c r="LD22" s="80"/>
      <c r="LE22" s="80"/>
      <c r="LF22" s="80"/>
      <c r="LG22" s="80"/>
      <c r="LH22" s="80"/>
      <c r="LI22" s="80"/>
      <c r="LJ22" s="80"/>
      <c r="LK22" s="80"/>
      <c r="LL22" s="80"/>
      <c r="LM22" s="80"/>
      <c r="LN22" s="80"/>
      <c r="LO22" s="80"/>
      <c r="LP22" s="80"/>
      <c r="LQ22" s="80"/>
      <c r="LR22" s="80"/>
      <c r="LS22" s="80"/>
      <c r="LT22" s="80"/>
      <c r="LU22" s="80"/>
      <c r="LV22" s="80"/>
      <c r="LW22" s="80"/>
      <c r="LX22" s="80"/>
      <c r="LY22" s="80"/>
      <c r="LZ22" s="80"/>
      <c r="MA22" s="80"/>
      <c r="MB22" s="80"/>
      <c r="MC22" s="80"/>
      <c r="MD22" s="80"/>
      <c r="ME22" s="80"/>
      <c r="MF22" s="80"/>
      <c r="MG22" s="80"/>
      <c r="MH22" s="80"/>
      <c r="MI22" s="80"/>
      <c r="MJ22" s="80"/>
      <c r="MK22" s="80"/>
      <c r="ML22" s="80"/>
      <c r="MM22" s="80"/>
      <c r="MN22" s="80"/>
    </row>
    <row r="23" spans="1:352" s="123" customFormat="1" ht="25" customHeight="1">
      <c r="A23" s="26">
        <f t="shared" ca="1" si="0"/>
        <v>0.46736111111111078</v>
      </c>
      <c r="B23" s="3">
        <v>4.8611111111111112E-3</v>
      </c>
      <c r="C23" s="4">
        <v>20</v>
      </c>
      <c r="D23" s="77">
        <v>1</v>
      </c>
      <c r="E23" s="108" t="s">
        <v>11</v>
      </c>
      <c r="F23" s="79" t="s">
        <v>9</v>
      </c>
      <c r="G23" s="80"/>
      <c r="H23" s="129">
        <f>SUM(H22+I22)</f>
        <v>0.46736111111111089</v>
      </c>
      <c r="I23" s="130">
        <v>2.4305555555555556E-2</v>
      </c>
      <c r="J23" s="131"/>
      <c r="K23" s="54"/>
      <c r="L23" s="54"/>
      <c r="M23" s="361" t="s">
        <v>42</v>
      </c>
      <c r="N23" s="362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  <c r="IW23" s="80"/>
      <c r="IX23" s="80"/>
      <c r="IY23" s="80"/>
      <c r="IZ23" s="80"/>
      <c r="JA23" s="80"/>
      <c r="JB23" s="80"/>
      <c r="JC23" s="80"/>
      <c r="JD23" s="80"/>
      <c r="JE23" s="80"/>
      <c r="JF23" s="80"/>
      <c r="JG23" s="80"/>
      <c r="JH23" s="80"/>
      <c r="JI23" s="80"/>
      <c r="JJ23" s="80"/>
      <c r="JK23" s="80"/>
      <c r="JL23" s="80"/>
      <c r="JM23" s="80"/>
      <c r="JN23" s="80"/>
      <c r="JO23" s="80"/>
      <c r="JP23" s="80"/>
      <c r="JQ23" s="80"/>
      <c r="JR23" s="80"/>
      <c r="JS23" s="80"/>
      <c r="JT23" s="80"/>
      <c r="JU23" s="80"/>
      <c r="JV23" s="80"/>
      <c r="JW23" s="80"/>
      <c r="JX23" s="80"/>
      <c r="JY23" s="80"/>
      <c r="JZ23" s="80"/>
      <c r="KA23" s="80"/>
      <c r="KB23" s="80"/>
      <c r="KC23" s="80"/>
      <c r="KD23" s="80"/>
      <c r="KE23" s="80"/>
      <c r="KF23" s="80"/>
      <c r="KG23" s="80"/>
      <c r="KH23" s="80"/>
      <c r="KI23" s="80"/>
      <c r="KJ23" s="80"/>
      <c r="KK23" s="80"/>
      <c r="KL23" s="80"/>
      <c r="KM23" s="80"/>
      <c r="KN23" s="80"/>
      <c r="KO23" s="80"/>
      <c r="KP23" s="80"/>
      <c r="KQ23" s="80"/>
      <c r="KR23" s="80"/>
      <c r="KS23" s="80"/>
      <c r="KT23" s="80"/>
      <c r="KU23" s="80"/>
      <c r="KV23" s="80"/>
      <c r="KW23" s="80"/>
      <c r="KX23" s="80"/>
      <c r="KY23" s="80"/>
      <c r="KZ23" s="80"/>
      <c r="LA23" s="80"/>
      <c r="LB23" s="80"/>
      <c r="LC23" s="80"/>
      <c r="LD23" s="80"/>
      <c r="LE23" s="80"/>
      <c r="LF23" s="80"/>
      <c r="LG23" s="80"/>
      <c r="LH23" s="80"/>
      <c r="LI23" s="80"/>
      <c r="LJ23" s="80"/>
      <c r="LK23" s="80"/>
      <c r="LL23" s="80"/>
      <c r="LM23" s="80"/>
      <c r="LN23" s="80"/>
      <c r="LO23" s="80"/>
      <c r="LP23" s="80"/>
      <c r="LQ23" s="80"/>
      <c r="LR23" s="80"/>
      <c r="LS23" s="80"/>
      <c r="LT23" s="80"/>
      <c r="LU23" s="80"/>
      <c r="LV23" s="80"/>
      <c r="LW23" s="80"/>
      <c r="LX23" s="80"/>
      <c r="LY23" s="80"/>
      <c r="LZ23" s="80"/>
      <c r="MA23" s="80"/>
      <c r="MB23" s="80"/>
      <c r="MC23" s="80"/>
      <c r="MD23" s="80"/>
      <c r="ME23" s="80"/>
      <c r="MF23" s="80"/>
      <c r="MG23" s="80"/>
      <c r="MH23" s="80"/>
      <c r="MI23" s="80"/>
      <c r="MJ23" s="80"/>
      <c r="MK23" s="80"/>
      <c r="ML23" s="80"/>
      <c r="MM23" s="80"/>
      <c r="MN23" s="80"/>
    </row>
    <row r="24" spans="1:352" s="86" customFormat="1" ht="25" customHeight="1">
      <c r="A24" s="26">
        <f t="shared" ca="1" si="0"/>
        <v>0.47222222222222188</v>
      </c>
      <c r="B24" s="3">
        <v>4.8611111111111112E-3</v>
      </c>
      <c r="C24" s="4">
        <v>21</v>
      </c>
      <c r="D24" s="77">
        <v>2</v>
      </c>
      <c r="E24" s="93" t="s">
        <v>14</v>
      </c>
      <c r="F24" s="94" t="s">
        <v>15</v>
      </c>
      <c r="G24" s="80"/>
      <c r="H24" s="135"/>
      <c r="I24" s="136"/>
      <c r="J24" s="136"/>
      <c r="K24" s="59"/>
      <c r="L24" s="59"/>
      <c r="M24" s="363"/>
      <c r="N24" s="364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  <c r="IW24" s="80"/>
      <c r="IX24" s="80"/>
      <c r="IY24" s="80"/>
      <c r="IZ24" s="80"/>
      <c r="JA24" s="80"/>
      <c r="JB24" s="80"/>
      <c r="JC24" s="80"/>
      <c r="JD24" s="80"/>
      <c r="JE24" s="80"/>
      <c r="JF24" s="80"/>
      <c r="JG24" s="80"/>
      <c r="JH24" s="80"/>
      <c r="JI24" s="80"/>
      <c r="JJ24" s="80"/>
      <c r="JK24" s="80"/>
      <c r="JL24" s="80"/>
      <c r="JM24" s="80"/>
      <c r="JN24" s="80"/>
      <c r="JO24" s="80"/>
      <c r="JP24" s="80"/>
      <c r="JQ24" s="80"/>
      <c r="JR24" s="80"/>
      <c r="JS24" s="80"/>
      <c r="JT24" s="80"/>
      <c r="JU24" s="80"/>
      <c r="JV24" s="80"/>
      <c r="JW24" s="80"/>
      <c r="JX24" s="80"/>
      <c r="JY24" s="80"/>
      <c r="JZ24" s="80"/>
      <c r="KA24" s="80"/>
      <c r="KB24" s="80"/>
      <c r="KC24" s="80"/>
      <c r="KD24" s="80"/>
      <c r="KE24" s="80"/>
      <c r="KF24" s="80"/>
      <c r="KG24" s="80"/>
      <c r="KH24" s="80"/>
      <c r="KI24" s="80"/>
      <c r="KJ24" s="80"/>
      <c r="KK24" s="80"/>
      <c r="KL24" s="80"/>
      <c r="KM24" s="80"/>
      <c r="KN24" s="80"/>
      <c r="KO24" s="80"/>
      <c r="KP24" s="80"/>
      <c r="KQ24" s="80"/>
      <c r="KR24" s="80"/>
      <c r="KS24" s="80"/>
      <c r="KT24" s="80"/>
      <c r="KU24" s="80"/>
      <c r="KV24" s="80"/>
      <c r="KW24" s="80"/>
      <c r="KX24" s="80"/>
      <c r="KY24" s="80"/>
      <c r="KZ24" s="80"/>
      <c r="LA24" s="80"/>
      <c r="LB24" s="80"/>
      <c r="LC24" s="80"/>
      <c r="LD24" s="80"/>
      <c r="LE24" s="80"/>
      <c r="LF24" s="80"/>
      <c r="LG24" s="80"/>
      <c r="LH24" s="80"/>
      <c r="LI24" s="80"/>
      <c r="LJ24" s="80"/>
      <c r="LK24" s="80"/>
      <c r="LL24" s="80"/>
      <c r="LM24" s="80"/>
      <c r="LN24" s="80"/>
      <c r="LO24" s="80"/>
      <c r="LP24" s="80"/>
      <c r="LQ24" s="80"/>
      <c r="LR24" s="80"/>
      <c r="LS24" s="80"/>
      <c r="LT24" s="80"/>
      <c r="LU24" s="80"/>
      <c r="LV24" s="80"/>
      <c r="LW24" s="80"/>
      <c r="LX24" s="80"/>
      <c r="LY24" s="80"/>
      <c r="LZ24" s="80"/>
      <c r="MA24" s="80"/>
      <c r="MB24" s="80"/>
      <c r="MC24" s="80"/>
      <c r="MD24" s="80"/>
      <c r="ME24" s="80"/>
      <c r="MF24" s="80"/>
      <c r="MG24" s="80"/>
      <c r="MH24" s="80"/>
      <c r="MI24" s="80"/>
      <c r="MJ24" s="80"/>
      <c r="MK24" s="80"/>
      <c r="ML24" s="80"/>
      <c r="MM24" s="80"/>
      <c r="MN24" s="80"/>
    </row>
    <row r="25" spans="1:352" s="86" customFormat="1" ht="25" customHeight="1">
      <c r="A25" s="26">
        <f t="shared" ca="1" si="0"/>
        <v>0.47708333333333297</v>
      </c>
      <c r="B25" s="3">
        <v>4.8611111111111112E-3</v>
      </c>
      <c r="C25" s="4">
        <v>22</v>
      </c>
      <c r="D25" s="77">
        <v>3</v>
      </c>
      <c r="E25" s="148" t="s">
        <v>37</v>
      </c>
      <c r="F25" s="149" t="s">
        <v>18</v>
      </c>
      <c r="G25" s="80"/>
      <c r="H25" s="135"/>
      <c r="I25" s="136"/>
      <c r="J25" s="136"/>
      <c r="K25" s="59"/>
      <c r="L25" s="65"/>
      <c r="M25" s="363"/>
      <c r="N25" s="364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  <c r="IW25" s="80"/>
      <c r="IX25" s="80"/>
      <c r="IY25" s="80"/>
      <c r="IZ25" s="80"/>
      <c r="JA25" s="80"/>
      <c r="JB25" s="80"/>
      <c r="JC25" s="80"/>
      <c r="JD25" s="80"/>
      <c r="JE25" s="80"/>
      <c r="JF25" s="80"/>
      <c r="JG25" s="80"/>
      <c r="JH25" s="80"/>
      <c r="JI25" s="80"/>
      <c r="JJ25" s="80"/>
      <c r="JK25" s="80"/>
      <c r="JL25" s="80"/>
      <c r="JM25" s="80"/>
      <c r="JN25" s="80"/>
      <c r="JO25" s="80"/>
      <c r="JP25" s="80"/>
      <c r="JQ25" s="80"/>
      <c r="JR25" s="80"/>
      <c r="JS25" s="80"/>
      <c r="JT25" s="80"/>
      <c r="JU25" s="80"/>
      <c r="JV25" s="80"/>
      <c r="JW25" s="80"/>
      <c r="JX25" s="80"/>
      <c r="JY25" s="80"/>
      <c r="JZ25" s="80"/>
      <c r="KA25" s="80"/>
      <c r="KB25" s="80"/>
      <c r="KC25" s="80"/>
      <c r="KD25" s="80"/>
      <c r="KE25" s="80"/>
      <c r="KF25" s="80"/>
      <c r="KG25" s="80"/>
      <c r="KH25" s="80"/>
      <c r="KI25" s="80"/>
      <c r="KJ25" s="80"/>
      <c r="KK25" s="80"/>
      <c r="KL25" s="80"/>
      <c r="KM25" s="80"/>
      <c r="KN25" s="80"/>
      <c r="KO25" s="80"/>
      <c r="KP25" s="80"/>
      <c r="KQ25" s="80"/>
      <c r="KR25" s="80"/>
      <c r="KS25" s="80"/>
      <c r="KT25" s="80"/>
      <c r="KU25" s="80"/>
      <c r="KV25" s="80"/>
      <c r="KW25" s="80"/>
      <c r="KX25" s="80"/>
      <c r="KY25" s="80"/>
      <c r="KZ25" s="80"/>
      <c r="LA25" s="80"/>
      <c r="LB25" s="80"/>
      <c r="LC25" s="80"/>
      <c r="LD25" s="80"/>
      <c r="LE25" s="80"/>
      <c r="LF25" s="80"/>
      <c r="LG25" s="80"/>
      <c r="LH25" s="80"/>
      <c r="LI25" s="80"/>
      <c r="LJ25" s="80"/>
      <c r="LK25" s="80"/>
      <c r="LL25" s="80"/>
      <c r="LM25" s="80"/>
      <c r="LN25" s="80"/>
      <c r="LO25" s="80"/>
      <c r="LP25" s="80"/>
      <c r="LQ25" s="80"/>
      <c r="LR25" s="80"/>
      <c r="LS25" s="80"/>
      <c r="LT25" s="80"/>
      <c r="LU25" s="80"/>
      <c r="LV25" s="80"/>
      <c r="LW25" s="80"/>
      <c r="LX25" s="80"/>
      <c r="LY25" s="80"/>
      <c r="LZ25" s="80"/>
      <c r="MA25" s="80"/>
      <c r="MB25" s="80"/>
      <c r="MC25" s="80"/>
      <c r="MD25" s="80"/>
      <c r="ME25" s="80"/>
      <c r="MF25" s="80"/>
      <c r="MG25" s="80"/>
      <c r="MH25" s="80"/>
      <c r="MI25" s="80"/>
      <c r="MJ25" s="80"/>
      <c r="MK25" s="80"/>
      <c r="ML25" s="80"/>
      <c r="MM25" s="80"/>
      <c r="MN25" s="80"/>
    </row>
    <row r="26" spans="1:352" s="134" customFormat="1" ht="25" customHeight="1">
      <c r="A26" s="26">
        <f t="shared" ca="1" si="0"/>
        <v>0.48194444444444406</v>
      </c>
      <c r="B26" s="3">
        <v>4.8611111111111112E-3</v>
      </c>
      <c r="C26" s="4">
        <v>23</v>
      </c>
      <c r="D26" s="77">
        <v>6</v>
      </c>
      <c r="E26" s="150" t="s">
        <v>23</v>
      </c>
      <c r="F26" s="151" t="s">
        <v>22</v>
      </c>
      <c r="G26" s="80"/>
      <c r="H26" s="135"/>
      <c r="I26" s="136"/>
      <c r="J26" s="136"/>
      <c r="K26" s="59"/>
      <c r="L26" s="65"/>
      <c r="M26" s="363"/>
      <c r="N26" s="364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  <c r="IW26" s="80"/>
      <c r="IX26" s="80"/>
      <c r="IY26" s="80"/>
      <c r="IZ26" s="80"/>
      <c r="JA26" s="80"/>
      <c r="JB26" s="80"/>
      <c r="JC26" s="80"/>
      <c r="JD26" s="80"/>
      <c r="JE26" s="80"/>
      <c r="JF26" s="80"/>
      <c r="JG26" s="80"/>
      <c r="JH26" s="80"/>
      <c r="JI26" s="80"/>
      <c r="JJ26" s="80"/>
      <c r="JK26" s="80"/>
      <c r="JL26" s="80"/>
      <c r="JM26" s="80"/>
      <c r="JN26" s="80"/>
      <c r="JO26" s="80"/>
      <c r="JP26" s="80"/>
      <c r="JQ26" s="80"/>
      <c r="JR26" s="80"/>
      <c r="JS26" s="80"/>
      <c r="JT26" s="80"/>
      <c r="JU26" s="80"/>
      <c r="JV26" s="80"/>
      <c r="JW26" s="80"/>
      <c r="JX26" s="80"/>
      <c r="JY26" s="80"/>
      <c r="JZ26" s="80"/>
      <c r="KA26" s="80"/>
      <c r="KB26" s="80"/>
      <c r="KC26" s="80"/>
      <c r="KD26" s="80"/>
      <c r="KE26" s="80"/>
      <c r="KF26" s="80"/>
      <c r="KG26" s="80"/>
      <c r="KH26" s="80"/>
      <c r="KI26" s="80"/>
      <c r="KJ26" s="80"/>
      <c r="KK26" s="80"/>
      <c r="KL26" s="80"/>
      <c r="KM26" s="80"/>
      <c r="KN26" s="80"/>
      <c r="KO26" s="80"/>
      <c r="KP26" s="80"/>
      <c r="KQ26" s="80"/>
      <c r="KR26" s="80"/>
      <c r="KS26" s="80"/>
      <c r="KT26" s="80"/>
      <c r="KU26" s="80"/>
      <c r="KV26" s="80"/>
      <c r="KW26" s="80"/>
      <c r="KX26" s="80"/>
      <c r="KY26" s="80"/>
      <c r="KZ26" s="80"/>
      <c r="LA26" s="80"/>
      <c r="LB26" s="80"/>
      <c r="LC26" s="80"/>
      <c r="LD26" s="80"/>
      <c r="LE26" s="80"/>
      <c r="LF26" s="80"/>
      <c r="LG26" s="80"/>
      <c r="LH26" s="80"/>
      <c r="LI26" s="80"/>
      <c r="LJ26" s="80"/>
      <c r="LK26" s="80"/>
      <c r="LL26" s="80"/>
      <c r="LM26" s="80"/>
      <c r="LN26" s="80"/>
      <c r="LO26" s="80"/>
      <c r="LP26" s="80"/>
      <c r="LQ26" s="80"/>
      <c r="LR26" s="80"/>
      <c r="LS26" s="80"/>
      <c r="LT26" s="80"/>
      <c r="LU26" s="80"/>
      <c r="LV26" s="80"/>
      <c r="LW26" s="80"/>
      <c r="LX26" s="80"/>
      <c r="LY26" s="80"/>
      <c r="LZ26" s="80"/>
      <c r="MA26" s="80"/>
      <c r="MB26" s="80"/>
      <c r="MC26" s="80"/>
      <c r="MD26" s="80"/>
      <c r="ME26" s="80"/>
      <c r="MF26" s="80"/>
      <c r="MG26" s="80"/>
      <c r="MH26" s="80"/>
      <c r="MI26" s="80"/>
      <c r="MJ26" s="80"/>
      <c r="MK26" s="80"/>
      <c r="ML26" s="80"/>
      <c r="MM26" s="80"/>
      <c r="MN26" s="80"/>
    </row>
    <row r="27" spans="1:352" s="134" customFormat="1" ht="25" customHeight="1" thickBot="1">
      <c r="A27" s="26">
        <v>0.48680555555555555</v>
      </c>
      <c r="B27" s="3">
        <v>4.8611111111111112E-3</v>
      </c>
      <c r="C27" s="4">
        <v>24</v>
      </c>
      <c r="D27" s="77">
        <v>5</v>
      </c>
      <c r="E27" s="88" t="s">
        <v>27</v>
      </c>
      <c r="F27" s="109" t="s">
        <v>26</v>
      </c>
      <c r="G27" s="80"/>
      <c r="H27" s="137"/>
      <c r="I27" s="138"/>
      <c r="J27" s="138"/>
      <c r="K27" s="58"/>
      <c r="L27" s="58"/>
      <c r="M27" s="365"/>
      <c r="N27" s="366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  <c r="IW27" s="80"/>
      <c r="IX27" s="80"/>
      <c r="IY27" s="80"/>
      <c r="IZ27" s="80"/>
      <c r="JA27" s="80"/>
      <c r="JB27" s="80"/>
      <c r="JC27" s="80"/>
      <c r="JD27" s="80"/>
      <c r="JE27" s="80"/>
      <c r="JF27" s="80"/>
      <c r="JG27" s="80"/>
      <c r="JH27" s="80"/>
      <c r="JI27" s="80"/>
      <c r="JJ27" s="80"/>
      <c r="JK27" s="80"/>
      <c r="JL27" s="80"/>
      <c r="JM27" s="80"/>
      <c r="JN27" s="80"/>
      <c r="JO27" s="80"/>
      <c r="JP27" s="80"/>
      <c r="JQ27" s="80"/>
      <c r="JR27" s="80"/>
      <c r="JS27" s="80"/>
      <c r="JT27" s="80"/>
      <c r="JU27" s="80"/>
      <c r="JV27" s="80"/>
      <c r="JW27" s="80"/>
      <c r="JX27" s="80"/>
      <c r="JY27" s="80"/>
      <c r="JZ27" s="80"/>
      <c r="KA27" s="80"/>
      <c r="KB27" s="80"/>
      <c r="KC27" s="80"/>
      <c r="KD27" s="80"/>
      <c r="KE27" s="80"/>
      <c r="KF27" s="80"/>
      <c r="KG27" s="80"/>
      <c r="KH27" s="80"/>
      <c r="KI27" s="80"/>
      <c r="KJ27" s="80"/>
      <c r="KK27" s="80"/>
      <c r="KL27" s="80"/>
      <c r="KM27" s="80"/>
      <c r="KN27" s="80"/>
      <c r="KO27" s="80"/>
      <c r="KP27" s="80"/>
      <c r="KQ27" s="80"/>
      <c r="KR27" s="80"/>
      <c r="KS27" s="80"/>
      <c r="KT27" s="80"/>
      <c r="KU27" s="80"/>
      <c r="KV27" s="80"/>
      <c r="KW27" s="80"/>
      <c r="KX27" s="80"/>
      <c r="KY27" s="80"/>
      <c r="KZ27" s="80"/>
      <c r="LA27" s="80"/>
      <c r="LB27" s="80"/>
      <c r="LC27" s="80"/>
      <c r="LD27" s="80"/>
      <c r="LE27" s="80"/>
      <c r="LF27" s="80"/>
      <c r="LG27" s="80"/>
      <c r="LH27" s="80"/>
      <c r="LI27" s="80"/>
      <c r="LJ27" s="80"/>
      <c r="LK27" s="80"/>
      <c r="LL27" s="80"/>
      <c r="LM27" s="80"/>
      <c r="LN27" s="80"/>
      <c r="LO27" s="80"/>
      <c r="LP27" s="80"/>
      <c r="LQ27" s="80"/>
      <c r="LR27" s="80"/>
      <c r="LS27" s="80"/>
      <c r="LT27" s="80"/>
      <c r="LU27" s="80"/>
      <c r="LV27" s="80"/>
      <c r="LW27" s="80"/>
      <c r="LX27" s="80"/>
      <c r="LY27" s="80"/>
      <c r="LZ27" s="80"/>
      <c r="MA27" s="80"/>
      <c r="MB27" s="80"/>
      <c r="MC27" s="80"/>
      <c r="MD27" s="80"/>
      <c r="ME27" s="80"/>
      <c r="MF27" s="80"/>
      <c r="MG27" s="80"/>
      <c r="MH27" s="80"/>
      <c r="MI27" s="80"/>
      <c r="MJ27" s="80"/>
      <c r="MK27" s="80"/>
      <c r="ML27" s="80"/>
      <c r="MM27" s="80"/>
      <c r="MN27" s="80"/>
    </row>
    <row r="28" spans="1:352" s="86" customFormat="1" ht="25" customHeight="1">
      <c r="A28" s="26">
        <v>0.4916666666666667</v>
      </c>
      <c r="B28" s="3">
        <v>4.8611111111111112E-3</v>
      </c>
      <c r="C28" s="4">
        <v>25</v>
      </c>
      <c r="D28" s="77">
        <v>4</v>
      </c>
      <c r="E28" s="88" t="s">
        <v>31</v>
      </c>
      <c r="F28" s="152" t="s">
        <v>30</v>
      </c>
      <c r="G28" s="80"/>
      <c r="H28" s="153">
        <f>SUM(H23:I23)</f>
        <v>0.49166666666666647</v>
      </c>
      <c r="I28" s="154">
        <v>4.8611111111111112E-3</v>
      </c>
      <c r="J28" s="141">
        <v>14</v>
      </c>
      <c r="K28" s="59">
        <v>7</v>
      </c>
      <c r="L28" s="142">
        <v>7</v>
      </c>
      <c r="M28" s="155" t="s">
        <v>17</v>
      </c>
      <c r="N28" s="156" t="s">
        <v>28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  <c r="IW28" s="80"/>
      <c r="IX28" s="80"/>
      <c r="IY28" s="80"/>
      <c r="IZ28" s="80"/>
      <c r="JA28" s="80"/>
      <c r="JB28" s="80"/>
      <c r="JC28" s="80"/>
      <c r="JD28" s="80"/>
      <c r="JE28" s="80"/>
      <c r="JF28" s="80"/>
      <c r="JG28" s="80"/>
      <c r="JH28" s="80"/>
      <c r="JI28" s="80"/>
      <c r="JJ28" s="80"/>
      <c r="JK28" s="80"/>
      <c r="JL28" s="80"/>
      <c r="JM28" s="80"/>
      <c r="JN28" s="80"/>
      <c r="JO28" s="80"/>
      <c r="JP28" s="80"/>
      <c r="JQ28" s="80"/>
      <c r="JR28" s="80"/>
      <c r="JS28" s="80"/>
      <c r="JT28" s="80"/>
      <c r="JU28" s="80"/>
      <c r="JV28" s="80"/>
      <c r="JW28" s="80"/>
      <c r="JX28" s="80"/>
      <c r="JY28" s="80"/>
      <c r="JZ28" s="80"/>
      <c r="KA28" s="80"/>
      <c r="KB28" s="80"/>
      <c r="KC28" s="80"/>
      <c r="KD28" s="80"/>
      <c r="KE28" s="80"/>
      <c r="KF28" s="80"/>
      <c r="KG28" s="80"/>
      <c r="KH28" s="80"/>
      <c r="KI28" s="80"/>
      <c r="KJ28" s="80"/>
      <c r="KK28" s="80"/>
      <c r="KL28" s="80"/>
      <c r="KM28" s="80"/>
      <c r="KN28" s="80"/>
      <c r="KO28" s="80"/>
      <c r="KP28" s="80"/>
      <c r="KQ28" s="80"/>
      <c r="KR28" s="80"/>
      <c r="KS28" s="80"/>
      <c r="KT28" s="80"/>
      <c r="KU28" s="80"/>
      <c r="KV28" s="80"/>
      <c r="KW28" s="80"/>
      <c r="KX28" s="80"/>
      <c r="KY28" s="80"/>
      <c r="KZ28" s="80"/>
      <c r="LA28" s="80"/>
      <c r="LB28" s="80"/>
      <c r="LC28" s="80"/>
      <c r="LD28" s="80"/>
      <c r="LE28" s="80"/>
      <c r="LF28" s="80"/>
      <c r="LG28" s="80"/>
      <c r="LH28" s="80"/>
      <c r="LI28" s="80"/>
      <c r="LJ28" s="80"/>
      <c r="LK28" s="80"/>
      <c r="LL28" s="80"/>
      <c r="LM28" s="80"/>
      <c r="LN28" s="80"/>
      <c r="LO28" s="80"/>
      <c r="LP28" s="80"/>
      <c r="LQ28" s="80"/>
      <c r="LR28" s="80"/>
      <c r="LS28" s="80"/>
      <c r="LT28" s="80"/>
      <c r="LU28" s="80"/>
      <c r="LV28" s="80"/>
      <c r="LW28" s="80"/>
      <c r="LX28" s="80"/>
      <c r="LY28" s="80"/>
      <c r="LZ28" s="80"/>
      <c r="MA28" s="80"/>
      <c r="MB28" s="80"/>
      <c r="MC28" s="80"/>
      <c r="MD28" s="80"/>
      <c r="ME28" s="80"/>
      <c r="MF28" s="80"/>
      <c r="MG28" s="80"/>
      <c r="MH28" s="80"/>
      <c r="MI28" s="80"/>
      <c r="MJ28" s="80"/>
      <c r="MK28" s="80"/>
      <c r="ML28" s="80"/>
      <c r="MM28" s="80"/>
      <c r="MN28" s="80"/>
    </row>
    <row r="29" spans="1:352" s="86" customFormat="1" ht="25" customHeight="1" thickBot="1">
      <c r="A29" s="27">
        <v>0.49652777777777773</v>
      </c>
      <c r="B29" s="7">
        <v>4.8611111111111112E-3</v>
      </c>
      <c r="C29" s="33">
        <v>26</v>
      </c>
      <c r="D29" s="120">
        <v>1</v>
      </c>
      <c r="E29" s="157" t="s">
        <v>10</v>
      </c>
      <c r="F29" s="158" t="s">
        <v>8</v>
      </c>
      <c r="G29" s="80"/>
      <c r="H29" s="21">
        <f>SUM(H28:I28)</f>
        <v>0.49652777777777757</v>
      </c>
      <c r="I29" s="6">
        <v>4.8611111111111112E-3</v>
      </c>
      <c r="J29" s="77">
        <v>15</v>
      </c>
      <c r="K29" s="59">
        <v>10</v>
      </c>
      <c r="L29" s="159">
        <v>10</v>
      </c>
      <c r="M29" s="160" t="s">
        <v>33</v>
      </c>
      <c r="N29" s="161" t="s">
        <v>32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  <c r="IW29" s="80"/>
      <c r="IX29" s="80"/>
      <c r="IY29" s="80"/>
      <c r="IZ29" s="80"/>
      <c r="JA29" s="80"/>
      <c r="JB29" s="80"/>
      <c r="JC29" s="80"/>
      <c r="JD29" s="80"/>
      <c r="JE29" s="80"/>
      <c r="JF29" s="80"/>
      <c r="JG29" s="80"/>
      <c r="JH29" s="80"/>
      <c r="JI29" s="80"/>
      <c r="JJ29" s="80"/>
      <c r="JK29" s="80"/>
      <c r="JL29" s="80"/>
      <c r="JM29" s="80"/>
      <c r="JN29" s="80"/>
      <c r="JO29" s="80"/>
      <c r="JP29" s="80"/>
      <c r="JQ29" s="80"/>
      <c r="JR29" s="80"/>
      <c r="JS29" s="80"/>
      <c r="JT29" s="80"/>
      <c r="JU29" s="80"/>
      <c r="JV29" s="80"/>
      <c r="JW29" s="80"/>
      <c r="JX29" s="80"/>
      <c r="JY29" s="80"/>
      <c r="JZ29" s="80"/>
      <c r="KA29" s="80"/>
      <c r="KB29" s="80"/>
      <c r="KC29" s="80"/>
      <c r="KD29" s="80"/>
      <c r="KE29" s="80"/>
      <c r="KF29" s="80"/>
      <c r="KG29" s="80"/>
      <c r="KH29" s="80"/>
      <c r="KI29" s="80"/>
      <c r="KJ29" s="80"/>
      <c r="KK29" s="80"/>
      <c r="KL29" s="80"/>
      <c r="KM29" s="80"/>
      <c r="KN29" s="80"/>
      <c r="KO29" s="80"/>
      <c r="KP29" s="80"/>
      <c r="KQ29" s="80"/>
      <c r="KR29" s="80"/>
      <c r="KS29" s="80"/>
      <c r="KT29" s="80"/>
      <c r="KU29" s="80"/>
      <c r="KV29" s="80"/>
      <c r="KW29" s="80"/>
      <c r="KX29" s="80"/>
      <c r="KY29" s="80"/>
      <c r="KZ29" s="80"/>
      <c r="LA29" s="80"/>
      <c r="LB29" s="80"/>
      <c r="LC29" s="80"/>
      <c r="LD29" s="80"/>
      <c r="LE29" s="80"/>
      <c r="LF29" s="80"/>
      <c r="LG29" s="80"/>
      <c r="LH29" s="80"/>
      <c r="LI29" s="80"/>
      <c r="LJ29" s="80"/>
      <c r="LK29" s="80"/>
      <c r="LL29" s="80"/>
      <c r="LM29" s="80"/>
      <c r="LN29" s="80"/>
      <c r="LO29" s="80"/>
      <c r="LP29" s="80"/>
      <c r="LQ29" s="80"/>
      <c r="LR29" s="80"/>
      <c r="LS29" s="80"/>
      <c r="LT29" s="80"/>
      <c r="LU29" s="80"/>
      <c r="LV29" s="80"/>
      <c r="LW29" s="80"/>
      <c r="LX29" s="80"/>
      <c r="LY29" s="80"/>
      <c r="LZ29" s="80"/>
      <c r="MA29" s="80"/>
      <c r="MB29" s="80"/>
      <c r="MC29" s="80"/>
      <c r="MD29" s="80"/>
      <c r="ME29" s="80"/>
      <c r="MF29" s="80"/>
      <c r="MG29" s="80"/>
      <c r="MH29" s="80"/>
      <c r="MI29" s="80"/>
      <c r="MJ29" s="80"/>
      <c r="MK29" s="80"/>
      <c r="ML29" s="80"/>
      <c r="MM29" s="80"/>
      <c r="MN29" s="80"/>
    </row>
    <row r="30" spans="1:352" s="123" customFormat="1" ht="25" customHeight="1">
      <c r="A30" s="38">
        <v>0.50138888888888888</v>
      </c>
      <c r="B30" s="39">
        <v>4.0972222222222222E-2</v>
      </c>
      <c r="C30" s="383" t="s">
        <v>43</v>
      </c>
      <c r="D30" s="383"/>
      <c r="E30" s="383"/>
      <c r="F30" s="384"/>
      <c r="G30" s="80"/>
      <c r="H30" s="21">
        <f t="shared" ref="H30:H38" si="4">SUM(H29:I29)</f>
        <v>0.50138888888888866</v>
      </c>
      <c r="I30" s="6">
        <v>4.8611111111111112E-3</v>
      </c>
      <c r="J30" s="77">
        <v>16</v>
      </c>
      <c r="K30" s="77">
        <v>8</v>
      </c>
      <c r="L30" s="90">
        <v>8</v>
      </c>
      <c r="M30" s="162" t="s">
        <v>13</v>
      </c>
      <c r="N30" s="122" t="s">
        <v>41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  <c r="IW30" s="80"/>
      <c r="IX30" s="80"/>
      <c r="IY30" s="80"/>
      <c r="IZ30" s="80"/>
      <c r="JA30" s="80"/>
      <c r="JB30" s="80"/>
      <c r="JC30" s="80"/>
      <c r="JD30" s="80"/>
      <c r="JE30" s="80"/>
      <c r="JF30" s="80"/>
      <c r="JG30" s="80"/>
      <c r="JH30" s="80"/>
      <c r="JI30" s="80"/>
      <c r="JJ30" s="80"/>
      <c r="JK30" s="80"/>
      <c r="JL30" s="80"/>
      <c r="JM30" s="80"/>
      <c r="JN30" s="80"/>
      <c r="JO30" s="80"/>
      <c r="JP30" s="80"/>
      <c r="JQ30" s="80"/>
      <c r="JR30" s="80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80"/>
      <c r="KI30" s="80"/>
      <c r="KJ30" s="80"/>
      <c r="KK30" s="80"/>
      <c r="KL30" s="80"/>
      <c r="KM30" s="80"/>
      <c r="KN30" s="80"/>
      <c r="KO30" s="80"/>
      <c r="KP30" s="80"/>
      <c r="KQ30" s="80"/>
      <c r="KR30" s="80"/>
      <c r="KS30" s="80"/>
      <c r="KT30" s="80"/>
      <c r="KU30" s="80"/>
      <c r="KV30" s="80"/>
      <c r="KW30" s="80"/>
      <c r="KX30" s="80"/>
      <c r="KY30" s="80"/>
      <c r="KZ30" s="80"/>
      <c r="LA30" s="80"/>
      <c r="LB30" s="80"/>
      <c r="LC30" s="80"/>
      <c r="LD30" s="80"/>
      <c r="LE30" s="80"/>
      <c r="LF30" s="80"/>
      <c r="LG30" s="80"/>
      <c r="LH30" s="80"/>
      <c r="LI30" s="80"/>
      <c r="LJ30" s="80"/>
      <c r="LK30" s="80"/>
      <c r="LL30" s="80"/>
      <c r="LM30" s="80"/>
      <c r="LN30" s="80"/>
      <c r="LO30" s="80"/>
      <c r="LP30" s="80"/>
      <c r="LQ30" s="80"/>
      <c r="LR30" s="80"/>
      <c r="LS30" s="80"/>
      <c r="LT30" s="80"/>
      <c r="LU30" s="80"/>
      <c r="LV30" s="80"/>
      <c r="LW30" s="80"/>
      <c r="LX30" s="80"/>
      <c r="LY30" s="80"/>
      <c r="LZ30" s="80"/>
      <c r="MA30" s="80"/>
      <c r="MB30" s="80"/>
      <c r="MC30" s="80"/>
      <c r="MD30" s="80"/>
      <c r="ME30" s="80"/>
      <c r="MF30" s="80"/>
      <c r="MG30" s="80"/>
      <c r="MH30" s="80"/>
      <c r="MI30" s="80"/>
      <c r="MJ30" s="80"/>
      <c r="MK30" s="80"/>
      <c r="ML30" s="80"/>
      <c r="MM30" s="80"/>
      <c r="MN30" s="80"/>
    </row>
    <row r="31" spans="1:352" s="86" customFormat="1" ht="25" customHeight="1">
      <c r="A31" s="40"/>
      <c r="B31" s="37"/>
      <c r="C31" s="385"/>
      <c r="D31" s="385"/>
      <c r="E31" s="385"/>
      <c r="F31" s="386"/>
      <c r="G31" s="80"/>
      <c r="H31" s="21">
        <f t="shared" si="4"/>
        <v>0.50624999999999976</v>
      </c>
      <c r="I31" s="163">
        <v>4.8611111111111112E-3</v>
      </c>
      <c r="J31" s="77">
        <v>17</v>
      </c>
      <c r="K31" s="102">
        <v>7</v>
      </c>
      <c r="L31" s="97">
        <v>7</v>
      </c>
      <c r="M31" s="91" t="s">
        <v>16</v>
      </c>
      <c r="N31" s="164" t="s">
        <v>29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  <c r="IV31" s="80"/>
      <c r="IW31" s="80"/>
      <c r="IX31" s="80"/>
      <c r="IY31" s="80"/>
      <c r="IZ31" s="80"/>
      <c r="JA31" s="80"/>
      <c r="JB31" s="80"/>
      <c r="JC31" s="80"/>
      <c r="JD31" s="80"/>
      <c r="JE31" s="80"/>
      <c r="JF31" s="80"/>
      <c r="JG31" s="80"/>
      <c r="JH31" s="80"/>
      <c r="JI31" s="80"/>
      <c r="JJ31" s="80"/>
      <c r="JK31" s="80"/>
      <c r="JL31" s="80"/>
      <c r="JM31" s="80"/>
      <c r="JN31" s="80"/>
      <c r="JO31" s="80"/>
      <c r="JP31" s="80"/>
      <c r="JQ31" s="80"/>
      <c r="JR31" s="80"/>
      <c r="JS31" s="80"/>
      <c r="JT31" s="80"/>
      <c r="JU31" s="80"/>
      <c r="JV31" s="80"/>
      <c r="JW31" s="80"/>
      <c r="JX31" s="80"/>
      <c r="JY31" s="80"/>
      <c r="JZ31" s="80"/>
      <c r="KA31" s="80"/>
      <c r="KB31" s="80"/>
      <c r="KC31" s="80"/>
      <c r="KD31" s="80"/>
      <c r="KE31" s="80"/>
      <c r="KF31" s="80"/>
      <c r="KG31" s="80"/>
      <c r="KH31" s="80"/>
      <c r="KI31" s="80"/>
      <c r="KJ31" s="80"/>
      <c r="KK31" s="80"/>
      <c r="KL31" s="80"/>
      <c r="KM31" s="80"/>
      <c r="KN31" s="80"/>
      <c r="KO31" s="80"/>
      <c r="KP31" s="80"/>
      <c r="KQ31" s="80"/>
      <c r="KR31" s="80"/>
      <c r="KS31" s="80"/>
      <c r="KT31" s="80"/>
      <c r="KU31" s="80"/>
      <c r="KV31" s="80"/>
      <c r="KW31" s="80"/>
      <c r="KX31" s="80"/>
      <c r="KY31" s="80"/>
      <c r="KZ31" s="80"/>
      <c r="LA31" s="80"/>
      <c r="LB31" s="80"/>
      <c r="LC31" s="80"/>
      <c r="LD31" s="80"/>
      <c r="LE31" s="80"/>
      <c r="LF31" s="80"/>
      <c r="LG31" s="80"/>
      <c r="LH31" s="80"/>
      <c r="LI31" s="80"/>
      <c r="LJ31" s="80"/>
      <c r="LK31" s="80"/>
      <c r="LL31" s="80"/>
      <c r="LM31" s="80"/>
      <c r="LN31" s="80"/>
      <c r="LO31" s="80"/>
      <c r="LP31" s="80"/>
      <c r="LQ31" s="80"/>
      <c r="LR31" s="80"/>
      <c r="LS31" s="80"/>
      <c r="LT31" s="80"/>
      <c r="LU31" s="80"/>
      <c r="LV31" s="80"/>
      <c r="LW31" s="80"/>
      <c r="LX31" s="80"/>
      <c r="LY31" s="80"/>
      <c r="LZ31" s="80"/>
      <c r="MA31" s="80"/>
      <c r="MB31" s="80"/>
      <c r="MC31" s="80"/>
      <c r="MD31" s="80"/>
      <c r="ME31" s="80"/>
      <c r="MF31" s="80"/>
      <c r="MG31" s="80"/>
      <c r="MH31" s="80"/>
      <c r="MI31" s="80"/>
      <c r="MJ31" s="80"/>
      <c r="MK31" s="80"/>
      <c r="ML31" s="80"/>
      <c r="MM31" s="80"/>
      <c r="MN31" s="80"/>
    </row>
    <row r="32" spans="1:352" s="86" customFormat="1" ht="25" customHeight="1">
      <c r="A32" s="40"/>
      <c r="B32" s="37"/>
      <c r="C32" s="385"/>
      <c r="D32" s="385"/>
      <c r="E32" s="385"/>
      <c r="F32" s="386"/>
      <c r="G32" s="80"/>
      <c r="H32" s="21">
        <f t="shared" si="4"/>
        <v>0.51111111111111085</v>
      </c>
      <c r="I32" s="6">
        <v>4.8611111111111112E-3</v>
      </c>
      <c r="J32" s="77">
        <v>18</v>
      </c>
      <c r="K32" s="77">
        <v>9</v>
      </c>
      <c r="L32" s="90">
        <v>9</v>
      </c>
      <c r="M32" s="165" t="s">
        <v>21</v>
      </c>
      <c r="N32" s="101" t="s">
        <v>25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  <c r="IW32" s="80"/>
      <c r="IX32" s="80"/>
      <c r="IY32" s="80"/>
      <c r="IZ32" s="80"/>
      <c r="JA32" s="80"/>
      <c r="JB32" s="80"/>
      <c r="JC32" s="80"/>
      <c r="JD32" s="80"/>
      <c r="JE32" s="80"/>
      <c r="JF32" s="80"/>
      <c r="JG32" s="80"/>
      <c r="JH32" s="80"/>
      <c r="JI32" s="80"/>
      <c r="JJ32" s="80"/>
      <c r="JK32" s="80"/>
      <c r="JL32" s="80"/>
      <c r="JM32" s="80"/>
      <c r="JN32" s="80"/>
      <c r="JO32" s="80"/>
      <c r="JP32" s="80"/>
      <c r="JQ32" s="80"/>
      <c r="JR32" s="80"/>
      <c r="JS32" s="80"/>
      <c r="JT32" s="80"/>
      <c r="JU32" s="80"/>
      <c r="JV32" s="80"/>
      <c r="JW32" s="80"/>
      <c r="JX32" s="80"/>
      <c r="JY32" s="80"/>
      <c r="JZ32" s="80"/>
      <c r="KA32" s="80"/>
      <c r="KB32" s="80"/>
      <c r="KC32" s="80"/>
      <c r="KD32" s="80"/>
      <c r="KE32" s="80"/>
      <c r="KF32" s="80"/>
      <c r="KG32" s="80"/>
      <c r="KH32" s="80"/>
      <c r="KI32" s="80"/>
      <c r="KJ32" s="80"/>
      <c r="KK32" s="80"/>
      <c r="KL32" s="80"/>
      <c r="KM32" s="80"/>
      <c r="KN32" s="80"/>
      <c r="KO32" s="80"/>
      <c r="KP32" s="80"/>
      <c r="KQ32" s="80"/>
      <c r="KR32" s="80"/>
      <c r="KS32" s="80"/>
      <c r="KT32" s="80"/>
      <c r="KU32" s="80"/>
      <c r="KV32" s="80"/>
      <c r="KW32" s="80"/>
      <c r="KX32" s="80"/>
      <c r="KY32" s="80"/>
      <c r="KZ32" s="80"/>
      <c r="LA32" s="80"/>
      <c r="LB32" s="80"/>
      <c r="LC32" s="80"/>
      <c r="LD32" s="80"/>
      <c r="LE32" s="80"/>
      <c r="LF32" s="80"/>
      <c r="LG32" s="80"/>
      <c r="LH32" s="80"/>
      <c r="LI32" s="80"/>
      <c r="LJ32" s="80"/>
      <c r="LK32" s="80"/>
      <c r="LL32" s="80"/>
      <c r="LM32" s="80"/>
      <c r="LN32" s="80"/>
      <c r="LO32" s="80"/>
      <c r="LP32" s="80"/>
      <c r="LQ32" s="80"/>
      <c r="LR32" s="80"/>
      <c r="LS32" s="80"/>
      <c r="LT32" s="80"/>
      <c r="LU32" s="80"/>
      <c r="LV32" s="80"/>
      <c r="LW32" s="80"/>
      <c r="LX32" s="80"/>
      <c r="LY32" s="80"/>
      <c r="LZ32" s="80"/>
      <c r="MA32" s="80"/>
      <c r="MB32" s="80"/>
      <c r="MC32" s="80"/>
      <c r="MD32" s="80"/>
      <c r="ME32" s="80"/>
      <c r="MF32" s="80"/>
      <c r="MG32" s="80"/>
      <c r="MH32" s="80"/>
      <c r="MI32" s="80"/>
      <c r="MJ32" s="80"/>
      <c r="MK32" s="80"/>
      <c r="ML32" s="80"/>
      <c r="MM32" s="80"/>
      <c r="MN32" s="80"/>
    </row>
    <row r="33" spans="1:352" s="86" customFormat="1" ht="25" customHeight="1">
      <c r="A33" s="41"/>
      <c r="B33" s="37"/>
      <c r="C33" s="385"/>
      <c r="D33" s="385"/>
      <c r="E33" s="385"/>
      <c r="F33" s="386"/>
      <c r="G33" s="80"/>
      <c r="H33" s="21">
        <f t="shared" si="4"/>
        <v>0.51597222222222194</v>
      </c>
      <c r="I33" s="166">
        <v>4.8611111111111112E-3</v>
      </c>
      <c r="J33" s="77">
        <v>19</v>
      </c>
      <c r="K33" s="102">
        <v>9</v>
      </c>
      <c r="L33" s="90">
        <v>9</v>
      </c>
      <c r="M33" s="91" t="s">
        <v>20</v>
      </c>
      <c r="N33" s="167" t="s">
        <v>24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  <c r="IW33" s="80"/>
      <c r="IX33" s="80"/>
      <c r="IY33" s="80"/>
      <c r="IZ33" s="80"/>
      <c r="JA33" s="80"/>
      <c r="JB33" s="80"/>
      <c r="JC33" s="80"/>
      <c r="JD33" s="80"/>
      <c r="JE33" s="80"/>
      <c r="JF33" s="80"/>
      <c r="JG33" s="80"/>
      <c r="JH33" s="80"/>
      <c r="JI33" s="80"/>
      <c r="JJ33" s="80"/>
      <c r="JK33" s="80"/>
      <c r="JL33" s="80"/>
      <c r="JM33" s="80"/>
      <c r="JN33" s="80"/>
      <c r="JO33" s="80"/>
      <c r="JP33" s="80"/>
      <c r="JQ33" s="80"/>
      <c r="JR33" s="80"/>
      <c r="JS33" s="80"/>
      <c r="JT33" s="80"/>
      <c r="JU33" s="80"/>
      <c r="JV33" s="80"/>
      <c r="JW33" s="80"/>
      <c r="JX33" s="80"/>
      <c r="JY33" s="80"/>
      <c r="JZ33" s="80"/>
      <c r="KA33" s="80"/>
      <c r="KB33" s="80"/>
      <c r="KC33" s="80"/>
      <c r="KD33" s="80"/>
      <c r="KE33" s="80"/>
      <c r="KF33" s="80"/>
      <c r="KG33" s="80"/>
      <c r="KH33" s="80"/>
      <c r="KI33" s="80"/>
      <c r="KJ33" s="80"/>
      <c r="KK33" s="80"/>
      <c r="KL33" s="80"/>
      <c r="KM33" s="80"/>
      <c r="KN33" s="80"/>
      <c r="KO33" s="80"/>
      <c r="KP33" s="80"/>
      <c r="KQ33" s="80"/>
      <c r="KR33" s="80"/>
      <c r="KS33" s="80"/>
      <c r="KT33" s="80"/>
      <c r="KU33" s="80"/>
      <c r="KV33" s="80"/>
      <c r="KW33" s="80"/>
      <c r="KX33" s="80"/>
      <c r="KY33" s="80"/>
      <c r="KZ33" s="80"/>
      <c r="LA33" s="80"/>
      <c r="LB33" s="80"/>
      <c r="LC33" s="80"/>
      <c r="LD33" s="80"/>
      <c r="LE33" s="80"/>
      <c r="LF33" s="80"/>
      <c r="LG33" s="80"/>
      <c r="LH33" s="80"/>
      <c r="LI33" s="80"/>
      <c r="LJ33" s="80"/>
      <c r="LK33" s="80"/>
      <c r="LL33" s="80"/>
      <c r="LM33" s="80"/>
      <c r="LN33" s="80"/>
      <c r="LO33" s="80"/>
      <c r="LP33" s="80"/>
      <c r="LQ33" s="80"/>
      <c r="LR33" s="80"/>
      <c r="LS33" s="80"/>
      <c r="LT33" s="80"/>
      <c r="LU33" s="80"/>
      <c r="LV33" s="80"/>
      <c r="LW33" s="80"/>
      <c r="LX33" s="80"/>
      <c r="LY33" s="80"/>
      <c r="LZ33" s="80"/>
      <c r="MA33" s="80"/>
      <c r="MB33" s="80"/>
      <c r="MC33" s="80"/>
      <c r="MD33" s="80"/>
      <c r="ME33" s="80"/>
      <c r="MF33" s="80"/>
      <c r="MG33" s="80"/>
      <c r="MH33" s="80"/>
      <c r="MI33" s="80"/>
      <c r="MJ33" s="80"/>
      <c r="MK33" s="80"/>
      <c r="ML33" s="80"/>
      <c r="MM33" s="80"/>
      <c r="MN33" s="80"/>
    </row>
    <row r="34" spans="1:352" s="86" customFormat="1" ht="25" customHeight="1">
      <c r="A34" s="41"/>
      <c r="B34" s="37"/>
      <c r="C34" s="385"/>
      <c r="D34" s="385"/>
      <c r="E34" s="385"/>
      <c r="F34" s="386"/>
      <c r="G34" s="80"/>
      <c r="H34" s="21">
        <f t="shared" si="4"/>
        <v>0.52083333333333304</v>
      </c>
      <c r="I34" s="6">
        <v>4.8611111111111112E-3</v>
      </c>
      <c r="J34" s="77">
        <v>20</v>
      </c>
      <c r="K34" s="59">
        <v>7</v>
      </c>
      <c r="L34" s="168">
        <v>7</v>
      </c>
      <c r="M34" s="169" t="s">
        <v>28</v>
      </c>
      <c r="N34" s="95" t="s">
        <v>17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  <c r="IU34" s="80"/>
      <c r="IV34" s="80"/>
      <c r="IW34" s="80"/>
      <c r="IX34" s="80"/>
      <c r="IY34" s="80"/>
      <c r="IZ34" s="80"/>
      <c r="JA34" s="80"/>
      <c r="JB34" s="80"/>
      <c r="JC34" s="80"/>
      <c r="JD34" s="80"/>
      <c r="JE34" s="80"/>
      <c r="JF34" s="80"/>
      <c r="JG34" s="80"/>
      <c r="JH34" s="80"/>
      <c r="JI34" s="80"/>
      <c r="JJ34" s="80"/>
      <c r="JK34" s="80"/>
      <c r="JL34" s="80"/>
      <c r="JM34" s="80"/>
      <c r="JN34" s="80"/>
      <c r="JO34" s="80"/>
      <c r="JP34" s="80"/>
      <c r="JQ34" s="80"/>
      <c r="JR34" s="80"/>
      <c r="JS34" s="80"/>
      <c r="JT34" s="80"/>
      <c r="JU34" s="80"/>
      <c r="JV34" s="80"/>
      <c r="JW34" s="80"/>
      <c r="JX34" s="80"/>
      <c r="JY34" s="80"/>
      <c r="JZ34" s="80"/>
      <c r="KA34" s="80"/>
      <c r="KB34" s="80"/>
      <c r="KC34" s="80"/>
      <c r="KD34" s="80"/>
      <c r="KE34" s="80"/>
      <c r="KF34" s="80"/>
      <c r="KG34" s="80"/>
      <c r="KH34" s="80"/>
      <c r="KI34" s="80"/>
      <c r="KJ34" s="80"/>
      <c r="KK34" s="80"/>
      <c r="KL34" s="80"/>
      <c r="KM34" s="80"/>
      <c r="KN34" s="80"/>
      <c r="KO34" s="80"/>
      <c r="KP34" s="80"/>
      <c r="KQ34" s="80"/>
      <c r="KR34" s="80"/>
      <c r="KS34" s="80"/>
      <c r="KT34" s="80"/>
      <c r="KU34" s="80"/>
      <c r="KV34" s="80"/>
      <c r="KW34" s="80"/>
      <c r="KX34" s="80"/>
      <c r="KY34" s="80"/>
      <c r="KZ34" s="80"/>
      <c r="LA34" s="80"/>
      <c r="LB34" s="80"/>
      <c r="LC34" s="80"/>
      <c r="LD34" s="80"/>
      <c r="LE34" s="80"/>
      <c r="LF34" s="80"/>
      <c r="LG34" s="80"/>
      <c r="LH34" s="80"/>
      <c r="LI34" s="80"/>
      <c r="LJ34" s="80"/>
      <c r="LK34" s="80"/>
      <c r="LL34" s="80"/>
      <c r="LM34" s="80"/>
      <c r="LN34" s="80"/>
      <c r="LO34" s="80"/>
      <c r="LP34" s="80"/>
      <c r="LQ34" s="80"/>
      <c r="LR34" s="80"/>
      <c r="LS34" s="80"/>
      <c r="LT34" s="80"/>
      <c r="LU34" s="80"/>
      <c r="LV34" s="80"/>
      <c r="LW34" s="80"/>
      <c r="LX34" s="80"/>
      <c r="LY34" s="80"/>
      <c r="LZ34" s="80"/>
      <c r="MA34" s="80"/>
      <c r="MB34" s="80"/>
      <c r="MC34" s="80"/>
      <c r="MD34" s="80"/>
      <c r="ME34" s="80"/>
      <c r="MF34" s="80"/>
      <c r="MG34" s="80"/>
      <c r="MH34" s="80"/>
      <c r="MI34" s="80"/>
      <c r="MJ34" s="80"/>
      <c r="MK34" s="80"/>
      <c r="ML34" s="80"/>
      <c r="MM34" s="80"/>
      <c r="MN34" s="80"/>
    </row>
    <row r="35" spans="1:352" s="86" customFormat="1" ht="25" customHeight="1">
      <c r="A35" s="41"/>
      <c r="B35" s="37"/>
      <c r="C35" s="385"/>
      <c r="D35" s="385"/>
      <c r="E35" s="385"/>
      <c r="F35" s="386"/>
      <c r="G35" s="80"/>
      <c r="H35" s="21">
        <f t="shared" si="4"/>
        <v>0.52569444444444413</v>
      </c>
      <c r="I35" s="6">
        <v>4.8611111111111112E-3</v>
      </c>
      <c r="J35" s="77">
        <v>21</v>
      </c>
      <c r="K35" s="59">
        <v>10</v>
      </c>
      <c r="L35" s="170">
        <v>10</v>
      </c>
      <c r="M35" s="160" t="s">
        <v>33</v>
      </c>
      <c r="N35" s="161" t="s">
        <v>32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  <c r="IU35" s="80"/>
      <c r="IV35" s="80"/>
      <c r="IW35" s="80"/>
      <c r="IX35" s="80"/>
      <c r="IY35" s="80"/>
      <c r="IZ35" s="80"/>
      <c r="JA35" s="80"/>
      <c r="JB35" s="80"/>
      <c r="JC35" s="80"/>
      <c r="JD35" s="80"/>
      <c r="JE35" s="80"/>
      <c r="JF35" s="80"/>
      <c r="JG35" s="80"/>
      <c r="JH35" s="80"/>
      <c r="JI35" s="80"/>
      <c r="JJ35" s="80"/>
      <c r="JK35" s="80"/>
      <c r="JL35" s="80"/>
      <c r="JM35" s="80"/>
      <c r="JN35" s="80"/>
      <c r="JO35" s="80"/>
      <c r="JP35" s="80"/>
      <c r="JQ35" s="80"/>
      <c r="JR35" s="80"/>
      <c r="JS35" s="80"/>
      <c r="JT35" s="80"/>
      <c r="JU35" s="80"/>
      <c r="JV35" s="80"/>
      <c r="JW35" s="80"/>
      <c r="JX35" s="80"/>
      <c r="JY35" s="80"/>
      <c r="JZ35" s="80"/>
      <c r="KA35" s="80"/>
      <c r="KB35" s="80"/>
      <c r="KC35" s="80"/>
      <c r="KD35" s="80"/>
      <c r="KE35" s="80"/>
      <c r="KF35" s="80"/>
      <c r="KG35" s="80"/>
      <c r="KH35" s="80"/>
      <c r="KI35" s="80"/>
      <c r="KJ35" s="80"/>
      <c r="KK35" s="80"/>
      <c r="KL35" s="80"/>
      <c r="KM35" s="80"/>
      <c r="KN35" s="80"/>
      <c r="KO35" s="80"/>
      <c r="KP35" s="80"/>
      <c r="KQ35" s="80"/>
      <c r="KR35" s="80"/>
      <c r="KS35" s="80"/>
      <c r="KT35" s="80"/>
      <c r="KU35" s="80"/>
      <c r="KV35" s="80"/>
      <c r="KW35" s="80"/>
      <c r="KX35" s="80"/>
      <c r="KY35" s="80"/>
      <c r="KZ35" s="80"/>
      <c r="LA35" s="80"/>
      <c r="LB35" s="80"/>
      <c r="LC35" s="80"/>
      <c r="LD35" s="80"/>
      <c r="LE35" s="80"/>
      <c r="LF35" s="80"/>
      <c r="LG35" s="80"/>
      <c r="LH35" s="80"/>
      <c r="LI35" s="80"/>
      <c r="LJ35" s="80"/>
      <c r="LK35" s="80"/>
      <c r="LL35" s="80"/>
      <c r="LM35" s="80"/>
      <c r="LN35" s="80"/>
      <c r="LO35" s="80"/>
      <c r="LP35" s="80"/>
      <c r="LQ35" s="80"/>
      <c r="LR35" s="80"/>
      <c r="LS35" s="80"/>
      <c r="LT35" s="80"/>
      <c r="LU35" s="80"/>
      <c r="LV35" s="80"/>
      <c r="LW35" s="80"/>
      <c r="LX35" s="80"/>
      <c r="LY35" s="80"/>
      <c r="LZ35" s="80"/>
      <c r="MA35" s="80"/>
      <c r="MB35" s="80"/>
      <c r="MC35" s="80"/>
      <c r="MD35" s="80"/>
      <c r="ME35" s="80"/>
      <c r="MF35" s="80"/>
      <c r="MG35" s="80"/>
      <c r="MH35" s="80"/>
      <c r="MI35" s="80"/>
      <c r="MJ35" s="80"/>
      <c r="MK35" s="80"/>
      <c r="ML35" s="80"/>
      <c r="MM35" s="80"/>
      <c r="MN35" s="80"/>
    </row>
    <row r="36" spans="1:352" s="171" customFormat="1" ht="25" customHeight="1">
      <c r="A36" s="41"/>
      <c r="B36" s="37"/>
      <c r="C36" s="385"/>
      <c r="D36" s="385"/>
      <c r="E36" s="385"/>
      <c r="F36" s="386"/>
      <c r="G36" s="80"/>
      <c r="H36" s="21">
        <f t="shared" si="4"/>
        <v>0.53055555555555522</v>
      </c>
      <c r="I36" s="6">
        <v>4.8611111111111112E-3</v>
      </c>
      <c r="J36" s="77">
        <v>22</v>
      </c>
      <c r="K36" s="113">
        <v>8</v>
      </c>
      <c r="L36" s="170">
        <v>8</v>
      </c>
      <c r="M36" s="121" t="s">
        <v>13</v>
      </c>
      <c r="N36" s="119" t="s">
        <v>12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  <c r="IW36" s="80"/>
      <c r="IX36" s="80"/>
      <c r="IY36" s="80"/>
      <c r="IZ36" s="80"/>
      <c r="JA36" s="80"/>
      <c r="JB36" s="80"/>
      <c r="JC36" s="80"/>
      <c r="JD36" s="80"/>
      <c r="JE36" s="80"/>
      <c r="JF36" s="80"/>
      <c r="JG36" s="80"/>
      <c r="JH36" s="80"/>
      <c r="JI36" s="80"/>
      <c r="JJ36" s="80"/>
      <c r="JK36" s="80"/>
      <c r="JL36" s="80"/>
      <c r="JM36" s="80"/>
      <c r="JN36" s="80"/>
      <c r="JO36" s="80"/>
      <c r="JP36" s="80"/>
      <c r="JQ36" s="80"/>
      <c r="JR36" s="80"/>
      <c r="JS36" s="80"/>
      <c r="JT36" s="80"/>
      <c r="JU36" s="80"/>
      <c r="JV36" s="80"/>
      <c r="JW36" s="80"/>
      <c r="JX36" s="80"/>
      <c r="JY36" s="80"/>
      <c r="JZ36" s="80"/>
      <c r="KA36" s="80"/>
      <c r="KB36" s="80"/>
      <c r="KC36" s="80"/>
      <c r="KD36" s="80"/>
      <c r="KE36" s="80"/>
      <c r="KF36" s="80"/>
      <c r="KG36" s="80"/>
      <c r="KH36" s="80"/>
      <c r="KI36" s="80"/>
      <c r="KJ36" s="80"/>
      <c r="KK36" s="80"/>
      <c r="KL36" s="80"/>
      <c r="KM36" s="80"/>
      <c r="KN36" s="80"/>
      <c r="KO36" s="80"/>
      <c r="KP36" s="80"/>
      <c r="KQ36" s="80"/>
      <c r="KR36" s="80"/>
      <c r="KS36" s="80"/>
      <c r="KT36" s="80"/>
      <c r="KU36" s="80"/>
      <c r="KV36" s="80"/>
      <c r="KW36" s="80"/>
      <c r="KX36" s="80"/>
      <c r="KY36" s="80"/>
      <c r="KZ36" s="80"/>
      <c r="LA36" s="80"/>
      <c r="LB36" s="80"/>
      <c r="LC36" s="80"/>
      <c r="LD36" s="80"/>
      <c r="LE36" s="80"/>
      <c r="LF36" s="80"/>
      <c r="LG36" s="80"/>
      <c r="LH36" s="80"/>
      <c r="LI36" s="80"/>
      <c r="LJ36" s="80"/>
      <c r="LK36" s="80"/>
      <c r="LL36" s="80"/>
      <c r="LM36" s="80"/>
      <c r="LN36" s="80"/>
      <c r="LO36" s="80"/>
      <c r="LP36" s="80"/>
      <c r="LQ36" s="80"/>
      <c r="LR36" s="80"/>
      <c r="LS36" s="80"/>
      <c r="LT36" s="80"/>
      <c r="LU36" s="80"/>
      <c r="LV36" s="80"/>
      <c r="LW36" s="80"/>
      <c r="LX36" s="80"/>
      <c r="LY36" s="80"/>
      <c r="LZ36" s="80"/>
      <c r="MA36" s="80"/>
      <c r="MB36" s="80"/>
      <c r="MC36" s="80"/>
      <c r="MD36" s="80"/>
      <c r="ME36" s="80"/>
      <c r="MF36" s="80"/>
      <c r="MG36" s="80"/>
      <c r="MH36" s="80"/>
      <c r="MI36" s="80"/>
      <c r="MJ36" s="80"/>
      <c r="MK36" s="80"/>
      <c r="ML36" s="80"/>
      <c r="MM36" s="80"/>
      <c r="MN36" s="80"/>
    </row>
    <row r="37" spans="1:352" s="86" customFormat="1" ht="25" customHeight="1">
      <c r="A37" s="41"/>
      <c r="B37" s="37"/>
      <c r="C37" s="385"/>
      <c r="D37" s="385"/>
      <c r="E37" s="385"/>
      <c r="F37" s="386"/>
      <c r="G37" s="80"/>
      <c r="H37" s="21">
        <f t="shared" si="4"/>
        <v>0.53541666666666632</v>
      </c>
      <c r="I37" s="6">
        <v>4.8611111111111112E-3</v>
      </c>
      <c r="J37" s="77">
        <v>23</v>
      </c>
      <c r="K37" s="113">
        <v>7</v>
      </c>
      <c r="L37" s="170">
        <v>7</v>
      </c>
      <c r="M37" s="172" t="s">
        <v>29</v>
      </c>
      <c r="N37" s="95" t="s">
        <v>16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  <c r="IV37" s="80"/>
      <c r="IW37" s="80"/>
      <c r="IX37" s="80"/>
      <c r="IY37" s="80"/>
      <c r="IZ37" s="80"/>
      <c r="JA37" s="80"/>
      <c r="JB37" s="80"/>
      <c r="JC37" s="80"/>
      <c r="JD37" s="80"/>
      <c r="JE37" s="80"/>
      <c r="JF37" s="80"/>
      <c r="JG37" s="80"/>
      <c r="JH37" s="80"/>
      <c r="JI37" s="80"/>
      <c r="JJ37" s="80"/>
      <c r="JK37" s="80"/>
      <c r="JL37" s="80"/>
      <c r="JM37" s="80"/>
      <c r="JN37" s="80"/>
      <c r="JO37" s="80"/>
      <c r="JP37" s="80"/>
      <c r="JQ37" s="80"/>
      <c r="JR37" s="80"/>
      <c r="JS37" s="80"/>
      <c r="JT37" s="80"/>
      <c r="JU37" s="80"/>
      <c r="JV37" s="80"/>
      <c r="JW37" s="80"/>
      <c r="JX37" s="80"/>
      <c r="JY37" s="80"/>
      <c r="JZ37" s="80"/>
      <c r="KA37" s="80"/>
      <c r="KB37" s="80"/>
      <c r="KC37" s="80"/>
      <c r="KD37" s="80"/>
      <c r="KE37" s="80"/>
      <c r="KF37" s="80"/>
      <c r="KG37" s="80"/>
      <c r="KH37" s="80"/>
      <c r="KI37" s="80"/>
      <c r="KJ37" s="80"/>
      <c r="KK37" s="80"/>
      <c r="KL37" s="80"/>
      <c r="KM37" s="80"/>
      <c r="KN37" s="80"/>
      <c r="KO37" s="80"/>
      <c r="KP37" s="80"/>
      <c r="KQ37" s="80"/>
      <c r="KR37" s="80"/>
      <c r="KS37" s="80"/>
      <c r="KT37" s="80"/>
      <c r="KU37" s="80"/>
      <c r="KV37" s="80"/>
      <c r="KW37" s="80"/>
      <c r="KX37" s="80"/>
      <c r="KY37" s="80"/>
      <c r="KZ37" s="80"/>
      <c r="LA37" s="80"/>
      <c r="LB37" s="80"/>
      <c r="LC37" s="80"/>
      <c r="LD37" s="80"/>
      <c r="LE37" s="80"/>
      <c r="LF37" s="80"/>
      <c r="LG37" s="80"/>
      <c r="LH37" s="80"/>
      <c r="LI37" s="80"/>
      <c r="LJ37" s="80"/>
      <c r="LK37" s="80"/>
      <c r="LL37" s="80"/>
      <c r="LM37" s="80"/>
      <c r="LN37" s="80"/>
      <c r="LO37" s="80"/>
      <c r="LP37" s="80"/>
      <c r="LQ37" s="80"/>
      <c r="LR37" s="80"/>
      <c r="LS37" s="80"/>
      <c r="LT37" s="80"/>
      <c r="LU37" s="80"/>
      <c r="LV37" s="80"/>
      <c r="LW37" s="80"/>
      <c r="LX37" s="80"/>
      <c r="LY37" s="80"/>
      <c r="LZ37" s="80"/>
      <c r="MA37" s="80"/>
      <c r="MB37" s="80"/>
      <c r="MC37" s="80"/>
      <c r="MD37" s="80"/>
      <c r="ME37" s="80"/>
      <c r="MF37" s="80"/>
      <c r="MG37" s="80"/>
      <c r="MH37" s="80"/>
      <c r="MI37" s="80"/>
      <c r="MJ37" s="80"/>
      <c r="MK37" s="80"/>
      <c r="ML37" s="80"/>
      <c r="MM37" s="80"/>
      <c r="MN37" s="80"/>
    </row>
    <row r="38" spans="1:352" s="86" customFormat="1" ht="25" customHeight="1" thickBot="1">
      <c r="A38" s="42"/>
      <c r="B38" s="43"/>
      <c r="C38" s="387"/>
      <c r="D38" s="387"/>
      <c r="E38" s="387"/>
      <c r="F38" s="388"/>
      <c r="G38" s="80"/>
      <c r="H38" s="21">
        <f t="shared" si="4"/>
        <v>0.54027777777777741</v>
      </c>
      <c r="I38" s="154">
        <v>4.8611111111111112E-3</v>
      </c>
      <c r="J38" s="77">
        <v>24</v>
      </c>
      <c r="K38" s="77">
        <v>9</v>
      </c>
      <c r="L38" s="97">
        <v>9</v>
      </c>
      <c r="M38" s="106" t="s">
        <v>25</v>
      </c>
      <c r="N38" s="173" t="s">
        <v>21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  <c r="IR38" s="80"/>
      <c r="IS38" s="80"/>
      <c r="IT38" s="80"/>
      <c r="IU38" s="80"/>
      <c r="IV38" s="80"/>
      <c r="IW38" s="80"/>
      <c r="IX38" s="80"/>
      <c r="IY38" s="80"/>
      <c r="IZ38" s="80"/>
      <c r="JA38" s="80"/>
      <c r="JB38" s="80"/>
      <c r="JC38" s="80"/>
      <c r="JD38" s="80"/>
      <c r="JE38" s="80"/>
      <c r="JF38" s="80"/>
      <c r="JG38" s="80"/>
      <c r="JH38" s="80"/>
      <c r="JI38" s="80"/>
      <c r="JJ38" s="80"/>
      <c r="JK38" s="80"/>
      <c r="JL38" s="80"/>
      <c r="JM38" s="80"/>
      <c r="JN38" s="80"/>
      <c r="JO38" s="80"/>
      <c r="JP38" s="80"/>
      <c r="JQ38" s="80"/>
      <c r="JR38" s="80"/>
      <c r="JS38" s="80"/>
      <c r="JT38" s="80"/>
      <c r="JU38" s="80"/>
      <c r="JV38" s="80"/>
      <c r="JW38" s="80"/>
      <c r="JX38" s="80"/>
      <c r="JY38" s="80"/>
      <c r="JZ38" s="80"/>
      <c r="KA38" s="80"/>
      <c r="KB38" s="80"/>
      <c r="KC38" s="80"/>
      <c r="KD38" s="80"/>
      <c r="KE38" s="80"/>
      <c r="KF38" s="80"/>
      <c r="KG38" s="80"/>
      <c r="KH38" s="80"/>
      <c r="KI38" s="80"/>
      <c r="KJ38" s="80"/>
      <c r="KK38" s="80"/>
      <c r="KL38" s="80"/>
      <c r="KM38" s="80"/>
      <c r="KN38" s="80"/>
      <c r="KO38" s="80"/>
      <c r="KP38" s="80"/>
      <c r="KQ38" s="80"/>
      <c r="KR38" s="80"/>
      <c r="KS38" s="80"/>
      <c r="KT38" s="80"/>
      <c r="KU38" s="80"/>
      <c r="KV38" s="80"/>
      <c r="KW38" s="80"/>
      <c r="KX38" s="80"/>
      <c r="KY38" s="80"/>
      <c r="KZ38" s="80"/>
      <c r="LA38" s="80"/>
      <c r="LB38" s="80"/>
      <c r="LC38" s="80"/>
      <c r="LD38" s="80"/>
      <c r="LE38" s="80"/>
      <c r="LF38" s="80"/>
      <c r="LG38" s="80"/>
      <c r="LH38" s="80"/>
      <c r="LI38" s="80"/>
      <c r="LJ38" s="80"/>
      <c r="LK38" s="80"/>
      <c r="LL38" s="80"/>
      <c r="LM38" s="80"/>
      <c r="LN38" s="80"/>
      <c r="LO38" s="80"/>
      <c r="LP38" s="80"/>
      <c r="LQ38" s="80"/>
      <c r="LR38" s="80"/>
      <c r="LS38" s="80"/>
      <c r="LT38" s="80"/>
      <c r="LU38" s="80"/>
      <c r="LV38" s="80"/>
      <c r="LW38" s="80"/>
      <c r="LX38" s="80"/>
      <c r="LY38" s="80"/>
      <c r="LZ38" s="80"/>
      <c r="MA38" s="80"/>
      <c r="MB38" s="80"/>
      <c r="MC38" s="80"/>
      <c r="MD38" s="80"/>
      <c r="ME38" s="80"/>
      <c r="MF38" s="80"/>
      <c r="MG38" s="80"/>
      <c r="MH38" s="80"/>
      <c r="MI38" s="80"/>
      <c r="MJ38" s="80"/>
      <c r="MK38" s="80"/>
      <c r="ML38" s="80"/>
      <c r="MM38" s="80"/>
      <c r="MN38" s="80"/>
    </row>
    <row r="39" spans="1:352" s="86" customFormat="1" ht="25" customHeight="1" thickBot="1">
      <c r="A39" s="34">
        <v>4.3055555555555562E-2</v>
      </c>
      <c r="B39" s="35">
        <v>4.8611111111111112E-3</v>
      </c>
      <c r="C39" s="36">
        <v>27</v>
      </c>
      <c r="D39" s="141">
        <v>2</v>
      </c>
      <c r="E39" s="174" t="s">
        <v>36</v>
      </c>
      <c r="F39" s="175" t="s">
        <v>14</v>
      </c>
      <c r="G39" s="80"/>
      <c r="H39" s="21">
        <v>4.5138888888888888E-2</v>
      </c>
      <c r="I39" s="125">
        <v>4.8611111111111112E-3</v>
      </c>
      <c r="J39" s="120">
        <v>25</v>
      </c>
      <c r="K39" s="120">
        <v>9</v>
      </c>
      <c r="L39" s="176">
        <v>9</v>
      </c>
      <c r="M39" s="177" t="s">
        <v>24</v>
      </c>
      <c r="N39" s="119" t="s">
        <v>20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  <c r="IR39" s="80"/>
      <c r="IS39" s="80"/>
      <c r="IT39" s="80"/>
      <c r="IU39" s="80"/>
      <c r="IV39" s="80"/>
      <c r="IW39" s="80"/>
      <c r="IX39" s="80"/>
      <c r="IY39" s="80"/>
      <c r="IZ39" s="80"/>
      <c r="JA39" s="80"/>
      <c r="JB39" s="80"/>
      <c r="JC39" s="80"/>
      <c r="JD39" s="80"/>
      <c r="JE39" s="80"/>
      <c r="JF39" s="80"/>
      <c r="JG39" s="80"/>
      <c r="JH39" s="80"/>
      <c r="JI39" s="80"/>
      <c r="JJ39" s="80"/>
      <c r="JK39" s="80"/>
      <c r="JL39" s="80"/>
      <c r="JM39" s="80"/>
      <c r="JN39" s="80"/>
      <c r="JO39" s="80"/>
      <c r="JP39" s="80"/>
      <c r="JQ39" s="80"/>
      <c r="JR39" s="80"/>
      <c r="JS39" s="80"/>
      <c r="JT39" s="80"/>
      <c r="JU39" s="80"/>
      <c r="JV39" s="80"/>
      <c r="JW39" s="80"/>
      <c r="JX39" s="80"/>
      <c r="JY39" s="80"/>
      <c r="JZ39" s="80"/>
      <c r="KA39" s="80"/>
      <c r="KB39" s="80"/>
      <c r="KC39" s="80"/>
      <c r="KD39" s="80"/>
      <c r="KE39" s="80"/>
      <c r="KF39" s="80"/>
      <c r="KG39" s="80"/>
      <c r="KH39" s="80"/>
      <c r="KI39" s="80"/>
      <c r="KJ39" s="80"/>
      <c r="KK39" s="80"/>
      <c r="KL39" s="80"/>
      <c r="KM39" s="80"/>
      <c r="KN39" s="80"/>
      <c r="KO39" s="80"/>
      <c r="KP39" s="80"/>
      <c r="KQ39" s="80"/>
      <c r="KR39" s="80"/>
      <c r="KS39" s="80"/>
      <c r="KT39" s="80"/>
      <c r="KU39" s="80"/>
      <c r="KV39" s="80"/>
      <c r="KW39" s="80"/>
      <c r="KX39" s="80"/>
      <c r="KY39" s="80"/>
      <c r="KZ39" s="80"/>
      <c r="LA39" s="80"/>
      <c r="LB39" s="80"/>
      <c r="LC39" s="80"/>
      <c r="LD39" s="80"/>
      <c r="LE39" s="80"/>
      <c r="LF39" s="80"/>
      <c r="LG39" s="80"/>
      <c r="LH39" s="80"/>
      <c r="LI39" s="80"/>
      <c r="LJ39" s="80"/>
      <c r="LK39" s="80"/>
      <c r="LL39" s="80"/>
      <c r="LM39" s="80"/>
      <c r="LN39" s="80"/>
      <c r="LO39" s="80"/>
      <c r="LP39" s="80"/>
      <c r="LQ39" s="80"/>
      <c r="LR39" s="80"/>
      <c r="LS39" s="80"/>
      <c r="LT39" s="80"/>
      <c r="LU39" s="80"/>
      <c r="LV39" s="80"/>
      <c r="LW39" s="80"/>
      <c r="LX39" s="80"/>
      <c r="LY39" s="80"/>
      <c r="LZ39" s="80"/>
      <c r="MA39" s="80"/>
      <c r="MB39" s="80"/>
      <c r="MC39" s="80"/>
      <c r="MD39" s="80"/>
      <c r="ME39" s="80"/>
      <c r="MF39" s="80"/>
      <c r="MG39" s="80"/>
      <c r="MH39" s="80"/>
      <c r="MI39" s="80"/>
      <c r="MJ39" s="80"/>
      <c r="MK39" s="80"/>
      <c r="ML39" s="80"/>
      <c r="MM39" s="80"/>
      <c r="MN39" s="80"/>
    </row>
    <row r="40" spans="1:352" s="86" customFormat="1" ht="25" customHeight="1">
      <c r="A40" s="34">
        <f>SUM(A39:B39)</f>
        <v>4.7916666666666677E-2</v>
      </c>
      <c r="B40" s="3">
        <v>4.8611111111111112E-3</v>
      </c>
      <c r="C40" s="4">
        <v>28</v>
      </c>
      <c r="D40" s="77">
        <v>3</v>
      </c>
      <c r="E40" s="108" t="s">
        <v>19</v>
      </c>
      <c r="F40" s="79" t="s">
        <v>37</v>
      </c>
      <c r="G40" s="80"/>
      <c r="H40" s="129">
        <f t="shared" ref="H40" si="5">SUM(H39:I39)</f>
        <v>0.05</v>
      </c>
      <c r="I40" s="130">
        <v>4.0972222222222222E-2</v>
      </c>
      <c r="J40" s="131"/>
      <c r="K40" s="178"/>
      <c r="L40" s="178"/>
      <c r="M40" s="361" t="s">
        <v>43</v>
      </c>
      <c r="N40" s="362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  <c r="IU40" s="80"/>
      <c r="IV40" s="80"/>
      <c r="IW40" s="80"/>
      <c r="IX40" s="80"/>
      <c r="IY40" s="80"/>
      <c r="IZ40" s="80"/>
      <c r="JA40" s="80"/>
      <c r="JB40" s="80"/>
      <c r="JC40" s="80"/>
      <c r="JD40" s="80"/>
      <c r="JE40" s="80"/>
      <c r="JF40" s="80"/>
      <c r="JG40" s="80"/>
      <c r="JH40" s="80"/>
      <c r="JI40" s="80"/>
      <c r="JJ40" s="80"/>
      <c r="JK40" s="80"/>
      <c r="JL40" s="80"/>
      <c r="JM40" s="80"/>
      <c r="JN40" s="80"/>
      <c r="JO40" s="80"/>
      <c r="JP40" s="80"/>
      <c r="JQ40" s="80"/>
      <c r="JR40" s="80"/>
      <c r="JS40" s="80"/>
      <c r="JT40" s="80"/>
      <c r="JU40" s="80"/>
      <c r="JV40" s="80"/>
      <c r="JW40" s="80"/>
      <c r="JX40" s="80"/>
      <c r="JY40" s="80"/>
      <c r="JZ40" s="80"/>
      <c r="KA40" s="80"/>
      <c r="KB40" s="80"/>
      <c r="KC40" s="80"/>
      <c r="KD40" s="80"/>
      <c r="KE40" s="80"/>
      <c r="KF40" s="80"/>
      <c r="KG40" s="80"/>
      <c r="KH40" s="80"/>
      <c r="KI40" s="80"/>
      <c r="KJ40" s="80"/>
      <c r="KK40" s="80"/>
      <c r="KL40" s="80"/>
      <c r="KM40" s="80"/>
      <c r="KN40" s="80"/>
      <c r="KO40" s="80"/>
      <c r="KP40" s="80"/>
      <c r="KQ40" s="80"/>
      <c r="KR40" s="80"/>
      <c r="KS40" s="80"/>
      <c r="KT40" s="80"/>
      <c r="KU40" s="80"/>
      <c r="KV40" s="80"/>
      <c r="KW40" s="80"/>
      <c r="KX40" s="80"/>
      <c r="KY40" s="80"/>
      <c r="KZ40" s="80"/>
      <c r="LA40" s="80"/>
      <c r="LB40" s="80"/>
      <c r="LC40" s="80"/>
      <c r="LD40" s="80"/>
      <c r="LE40" s="80"/>
      <c r="LF40" s="80"/>
      <c r="LG40" s="80"/>
      <c r="LH40" s="80"/>
      <c r="LI40" s="80"/>
      <c r="LJ40" s="80"/>
      <c r="LK40" s="80"/>
      <c r="LL40" s="80"/>
      <c r="LM40" s="80"/>
      <c r="LN40" s="80"/>
      <c r="LO40" s="80"/>
      <c r="LP40" s="80"/>
      <c r="LQ40" s="80"/>
      <c r="LR40" s="80"/>
      <c r="LS40" s="80"/>
      <c r="LT40" s="80"/>
      <c r="LU40" s="80"/>
      <c r="LV40" s="80"/>
      <c r="LW40" s="80"/>
      <c r="LX40" s="80"/>
      <c r="LY40" s="80"/>
      <c r="LZ40" s="80"/>
      <c r="MA40" s="80"/>
      <c r="MB40" s="80"/>
      <c r="MC40" s="80"/>
      <c r="MD40" s="80"/>
      <c r="ME40" s="80"/>
      <c r="MF40" s="80"/>
      <c r="MG40" s="80"/>
      <c r="MH40" s="80"/>
      <c r="MI40" s="80"/>
      <c r="MJ40" s="80"/>
      <c r="MK40" s="80"/>
      <c r="ML40" s="80"/>
      <c r="MM40" s="80"/>
      <c r="MN40" s="80"/>
    </row>
    <row r="41" spans="1:352" s="171" customFormat="1" ht="25" customHeight="1">
      <c r="A41" s="34">
        <f t="shared" ref="A41:A69" si="6">SUM(A40:B40)</f>
        <v>5.2777777777777785E-2</v>
      </c>
      <c r="B41" s="3">
        <v>4.8611111111111112E-3</v>
      </c>
      <c r="C41" s="4">
        <v>29</v>
      </c>
      <c r="D41" s="77">
        <v>6</v>
      </c>
      <c r="E41" s="88" t="s">
        <v>23</v>
      </c>
      <c r="F41" s="99" t="s">
        <v>38</v>
      </c>
      <c r="G41" s="80"/>
      <c r="H41" s="179"/>
      <c r="I41" s="180"/>
      <c r="J41" s="180"/>
      <c r="K41" s="59"/>
      <c r="L41" s="59"/>
      <c r="M41" s="363"/>
      <c r="N41" s="36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  <c r="IU41" s="80"/>
      <c r="IV41" s="80"/>
      <c r="IW41" s="80"/>
      <c r="IX41" s="80"/>
      <c r="IY41" s="80"/>
      <c r="IZ41" s="80"/>
      <c r="JA41" s="80"/>
      <c r="JB41" s="80"/>
      <c r="JC41" s="80"/>
      <c r="JD41" s="80"/>
      <c r="JE41" s="80"/>
      <c r="JF41" s="80"/>
      <c r="JG41" s="80"/>
      <c r="JH41" s="80"/>
      <c r="JI41" s="80"/>
      <c r="JJ41" s="80"/>
      <c r="JK41" s="80"/>
      <c r="JL41" s="80"/>
      <c r="JM41" s="80"/>
      <c r="JN41" s="80"/>
      <c r="JO41" s="80"/>
      <c r="JP41" s="80"/>
      <c r="JQ41" s="80"/>
      <c r="JR41" s="80"/>
      <c r="JS41" s="80"/>
      <c r="JT41" s="80"/>
      <c r="JU41" s="80"/>
      <c r="JV41" s="80"/>
      <c r="JW41" s="80"/>
      <c r="JX41" s="80"/>
      <c r="JY41" s="80"/>
      <c r="JZ41" s="80"/>
      <c r="KA41" s="80"/>
      <c r="KB41" s="80"/>
      <c r="KC41" s="80"/>
      <c r="KD41" s="80"/>
      <c r="KE41" s="80"/>
      <c r="KF41" s="80"/>
      <c r="KG41" s="80"/>
      <c r="KH41" s="80"/>
      <c r="KI41" s="80"/>
      <c r="KJ41" s="80"/>
      <c r="KK41" s="80"/>
      <c r="KL41" s="80"/>
      <c r="KM41" s="80"/>
      <c r="KN41" s="80"/>
      <c r="KO41" s="80"/>
      <c r="KP41" s="80"/>
      <c r="KQ41" s="80"/>
      <c r="KR41" s="80"/>
      <c r="KS41" s="80"/>
      <c r="KT41" s="80"/>
      <c r="KU41" s="80"/>
      <c r="KV41" s="80"/>
      <c r="KW41" s="80"/>
      <c r="KX41" s="80"/>
      <c r="KY41" s="80"/>
      <c r="KZ41" s="80"/>
      <c r="LA41" s="80"/>
      <c r="LB41" s="80"/>
      <c r="LC41" s="80"/>
      <c r="LD41" s="80"/>
      <c r="LE41" s="80"/>
      <c r="LF41" s="80"/>
      <c r="LG41" s="80"/>
      <c r="LH41" s="80"/>
      <c r="LI41" s="80"/>
      <c r="LJ41" s="80"/>
      <c r="LK41" s="80"/>
      <c r="LL41" s="80"/>
      <c r="LM41" s="80"/>
      <c r="LN41" s="80"/>
      <c r="LO41" s="80"/>
      <c r="LP41" s="80"/>
      <c r="LQ41" s="80"/>
      <c r="LR41" s="80"/>
      <c r="LS41" s="80"/>
      <c r="LT41" s="80"/>
      <c r="LU41" s="80"/>
      <c r="LV41" s="80"/>
      <c r="LW41" s="80"/>
      <c r="LX41" s="80"/>
      <c r="LY41" s="80"/>
      <c r="LZ41" s="80"/>
      <c r="MA41" s="80"/>
      <c r="MB41" s="80"/>
      <c r="MC41" s="80"/>
      <c r="MD41" s="80"/>
      <c r="ME41" s="80"/>
      <c r="MF41" s="80"/>
      <c r="MG41" s="80"/>
      <c r="MH41" s="80"/>
      <c r="MI41" s="80"/>
      <c r="MJ41" s="80"/>
      <c r="MK41" s="80"/>
      <c r="ML41" s="80"/>
      <c r="MM41" s="80"/>
      <c r="MN41" s="80"/>
    </row>
    <row r="42" spans="1:352" s="80" customFormat="1" ht="25" customHeight="1">
      <c r="A42" s="34">
        <f t="shared" si="6"/>
        <v>5.7638888888888892E-2</v>
      </c>
      <c r="B42" s="3">
        <v>4.8611111111111112E-3</v>
      </c>
      <c r="C42" s="4">
        <v>30</v>
      </c>
      <c r="D42" s="77">
        <v>5</v>
      </c>
      <c r="E42" s="108" t="s">
        <v>39</v>
      </c>
      <c r="F42" s="109" t="s">
        <v>26</v>
      </c>
      <c r="H42" s="179"/>
      <c r="I42" s="180"/>
      <c r="J42" s="180"/>
      <c r="K42" s="181"/>
      <c r="L42" s="182"/>
      <c r="M42" s="363"/>
      <c r="N42" s="364"/>
    </row>
    <row r="43" spans="1:352" s="80" customFormat="1" ht="25" customHeight="1">
      <c r="A43" s="34">
        <f t="shared" si="6"/>
        <v>6.25E-2</v>
      </c>
      <c r="B43" s="7">
        <v>4.8611111111111112E-3</v>
      </c>
      <c r="C43" s="4">
        <v>31</v>
      </c>
      <c r="D43" s="77">
        <v>4</v>
      </c>
      <c r="E43" s="105" t="s">
        <v>30</v>
      </c>
      <c r="F43" s="145" t="s">
        <v>40</v>
      </c>
      <c r="H43" s="179"/>
      <c r="I43" s="180"/>
      <c r="J43" s="180"/>
      <c r="K43" s="181"/>
      <c r="L43" s="182"/>
      <c r="M43" s="363"/>
      <c r="N43" s="364"/>
    </row>
    <row r="44" spans="1:352" s="80" customFormat="1" ht="25" customHeight="1">
      <c r="A44" s="34">
        <f t="shared" si="6"/>
        <v>6.7361111111111108E-2</v>
      </c>
      <c r="B44" s="3">
        <v>4.8611111111111112E-3</v>
      </c>
      <c r="C44" s="4">
        <v>32</v>
      </c>
      <c r="D44" s="77">
        <v>1</v>
      </c>
      <c r="E44" s="148" t="s">
        <v>9</v>
      </c>
      <c r="F44" s="183" t="s">
        <v>8</v>
      </c>
      <c r="H44" s="179"/>
      <c r="I44" s="180"/>
      <c r="J44" s="180"/>
      <c r="K44" s="181"/>
      <c r="L44" s="182"/>
      <c r="M44" s="363"/>
      <c r="N44" s="364"/>
    </row>
    <row r="45" spans="1:352" s="80" customFormat="1" ht="25" customHeight="1">
      <c r="A45" s="34">
        <f t="shared" si="6"/>
        <v>7.2222222222222215E-2</v>
      </c>
      <c r="B45" s="3">
        <v>4.8611111111111112E-3</v>
      </c>
      <c r="C45" s="4">
        <v>33</v>
      </c>
      <c r="D45" s="77">
        <v>2</v>
      </c>
      <c r="E45" s="110" t="s">
        <v>15</v>
      </c>
      <c r="F45" s="111" t="s">
        <v>36</v>
      </c>
      <c r="H45" s="179"/>
      <c r="I45" s="180"/>
      <c r="J45" s="180"/>
      <c r="K45" s="181"/>
      <c r="L45" s="182"/>
      <c r="M45" s="363"/>
      <c r="N45" s="364"/>
      <c r="O45" s="65"/>
      <c r="P45" s="65"/>
    </row>
    <row r="46" spans="1:352" s="171" customFormat="1" ht="25" customHeight="1">
      <c r="A46" s="34">
        <f t="shared" si="6"/>
        <v>7.7083333333333323E-2</v>
      </c>
      <c r="B46" s="3">
        <v>4.8611111111111112E-3</v>
      </c>
      <c r="C46" s="4">
        <v>34</v>
      </c>
      <c r="D46" s="77">
        <v>3</v>
      </c>
      <c r="E46" s="96" t="s">
        <v>18</v>
      </c>
      <c r="F46" s="89" t="s">
        <v>19</v>
      </c>
      <c r="G46" s="80"/>
      <c r="H46" s="179"/>
      <c r="I46" s="180"/>
      <c r="J46" s="180"/>
      <c r="K46" s="181"/>
      <c r="L46" s="182"/>
      <c r="M46" s="363"/>
      <c r="N46" s="364"/>
      <c r="O46" s="65"/>
      <c r="P46" s="65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  <c r="IS46" s="80"/>
      <c r="IT46" s="80"/>
      <c r="IU46" s="80"/>
      <c r="IV46" s="80"/>
      <c r="IW46" s="80"/>
      <c r="IX46" s="80"/>
      <c r="IY46" s="80"/>
      <c r="IZ46" s="80"/>
      <c r="JA46" s="80"/>
      <c r="JB46" s="80"/>
      <c r="JC46" s="80"/>
      <c r="JD46" s="80"/>
      <c r="JE46" s="80"/>
      <c r="JF46" s="80"/>
      <c r="JG46" s="80"/>
      <c r="JH46" s="80"/>
      <c r="JI46" s="80"/>
      <c r="JJ46" s="80"/>
      <c r="JK46" s="80"/>
      <c r="JL46" s="80"/>
      <c r="JM46" s="80"/>
      <c r="JN46" s="80"/>
      <c r="JO46" s="80"/>
      <c r="JP46" s="80"/>
      <c r="JQ46" s="80"/>
      <c r="JR46" s="80"/>
      <c r="JS46" s="80"/>
      <c r="JT46" s="80"/>
      <c r="JU46" s="80"/>
      <c r="JV46" s="80"/>
      <c r="JW46" s="80"/>
      <c r="JX46" s="80"/>
      <c r="JY46" s="80"/>
      <c r="JZ46" s="80"/>
      <c r="KA46" s="80"/>
      <c r="KB46" s="80"/>
      <c r="KC46" s="80"/>
      <c r="KD46" s="80"/>
      <c r="KE46" s="80"/>
      <c r="KF46" s="80"/>
      <c r="KG46" s="80"/>
      <c r="KH46" s="80"/>
      <c r="KI46" s="80"/>
      <c r="KJ46" s="80"/>
      <c r="KK46" s="80"/>
      <c r="KL46" s="80"/>
      <c r="KM46" s="80"/>
      <c r="KN46" s="80"/>
      <c r="KO46" s="80"/>
      <c r="KP46" s="80"/>
      <c r="KQ46" s="80"/>
      <c r="KR46" s="80"/>
      <c r="KS46" s="80"/>
      <c r="KT46" s="80"/>
      <c r="KU46" s="80"/>
      <c r="KV46" s="80"/>
      <c r="KW46" s="80"/>
      <c r="KX46" s="80"/>
      <c r="KY46" s="80"/>
      <c r="KZ46" s="80"/>
      <c r="LA46" s="80"/>
      <c r="LB46" s="80"/>
      <c r="LC46" s="80"/>
      <c r="LD46" s="80"/>
      <c r="LE46" s="80"/>
      <c r="LF46" s="80"/>
      <c r="LG46" s="80"/>
      <c r="LH46" s="80"/>
      <c r="LI46" s="80"/>
      <c r="LJ46" s="80"/>
      <c r="LK46" s="80"/>
      <c r="LL46" s="80"/>
      <c r="LM46" s="80"/>
      <c r="LN46" s="80"/>
      <c r="LO46" s="80"/>
      <c r="LP46" s="80"/>
      <c r="LQ46" s="80"/>
      <c r="LR46" s="80"/>
      <c r="LS46" s="80"/>
      <c r="LT46" s="80"/>
      <c r="LU46" s="80"/>
      <c r="LV46" s="80"/>
      <c r="LW46" s="80"/>
      <c r="LX46" s="80"/>
      <c r="LY46" s="80"/>
      <c r="LZ46" s="80"/>
      <c r="MA46" s="80"/>
      <c r="MB46" s="80"/>
      <c r="MC46" s="80"/>
      <c r="MD46" s="80"/>
      <c r="ME46" s="80"/>
      <c r="MF46" s="80"/>
      <c r="MG46" s="80"/>
      <c r="MH46" s="80"/>
      <c r="MI46" s="80"/>
      <c r="MJ46" s="80"/>
      <c r="MK46" s="80"/>
      <c r="ML46" s="80"/>
      <c r="MM46" s="80"/>
      <c r="MN46" s="80"/>
    </row>
    <row r="47" spans="1:352" s="171" customFormat="1" ht="25" customHeight="1" thickBot="1">
      <c r="A47" s="34">
        <f t="shared" si="6"/>
        <v>8.1944444444444431E-2</v>
      </c>
      <c r="B47" s="7">
        <v>4.8611111111111112E-3</v>
      </c>
      <c r="C47" s="4">
        <v>35</v>
      </c>
      <c r="D47" s="77">
        <v>6</v>
      </c>
      <c r="E47" s="88" t="s">
        <v>38</v>
      </c>
      <c r="F47" s="116" t="s">
        <v>22</v>
      </c>
      <c r="G47" s="80"/>
      <c r="H47" s="184"/>
      <c r="I47" s="185"/>
      <c r="J47" s="185"/>
      <c r="K47" s="186"/>
      <c r="L47" s="187"/>
      <c r="M47" s="365"/>
      <c r="N47" s="366"/>
      <c r="O47" s="65"/>
      <c r="P47" s="65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80"/>
      <c r="IT47" s="80"/>
      <c r="IU47" s="80"/>
      <c r="IV47" s="80"/>
      <c r="IW47" s="80"/>
      <c r="IX47" s="80"/>
      <c r="IY47" s="80"/>
      <c r="IZ47" s="80"/>
      <c r="JA47" s="80"/>
      <c r="JB47" s="80"/>
      <c r="JC47" s="80"/>
      <c r="JD47" s="80"/>
      <c r="JE47" s="80"/>
      <c r="JF47" s="80"/>
      <c r="JG47" s="80"/>
      <c r="JH47" s="80"/>
      <c r="JI47" s="80"/>
      <c r="JJ47" s="80"/>
      <c r="JK47" s="80"/>
      <c r="JL47" s="80"/>
      <c r="JM47" s="80"/>
      <c r="JN47" s="80"/>
      <c r="JO47" s="80"/>
      <c r="JP47" s="80"/>
      <c r="JQ47" s="80"/>
      <c r="JR47" s="80"/>
      <c r="JS47" s="80"/>
      <c r="JT47" s="80"/>
      <c r="JU47" s="80"/>
      <c r="JV47" s="80"/>
      <c r="JW47" s="80"/>
      <c r="JX47" s="80"/>
      <c r="JY47" s="80"/>
      <c r="JZ47" s="80"/>
      <c r="KA47" s="80"/>
      <c r="KB47" s="80"/>
      <c r="KC47" s="80"/>
      <c r="KD47" s="80"/>
      <c r="KE47" s="80"/>
      <c r="KF47" s="80"/>
      <c r="KG47" s="80"/>
      <c r="KH47" s="80"/>
      <c r="KI47" s="80"/>
      <c r="KJ47" s="80"/>
      <c r="KK47" s="80"/>
      <c r="KL47" s="80"/>
      <c r="KM47" s="80"/>
      <c r="KN47" s="80"/>
      <c r="KO47" s="80"/>
      <c r="KP47" s="80"/>
      <c r="KQ47" s="80"/>
      <c r="KR47" s="80"/>
      <c r="KS47" s="80"/>
      <c r="KT47" s="80"/>
      <c r="KU47" s="80"/>
      <c r="KV47" s="80"/>
      <c r="KW47" s="80"/>
      <c r="KX47" s="80"/>
      <c r="KY47" s="80"/>
      <c r="KZ47" s="80"/>
      <c r="LA47" s="80"/>
      <c r="LB47" s="80"/>
      <c r="LC47" s="80"/>
      <c r="LD47" s="80"/>
      <c r="LE47" s="80"/>
      <c r="LF47" s="80"/>
      <c r="LG47" s="80"/>
      <c r="LH47" s="80"/>
      <c r="LI47" s="80"/>
      <c r="LJ47" s="80"/>
      <c r="LK47" s="80"/>
      <c r="LL47" s="80"/>
      <c r="LM47" s="80"/>
      <c r="LN47" s="80"/>
      <c r="LO47" s="80"/>
      <c r="LP47" s="80"/>
      <c r="LQ47" s="80"/>
      <c r="LR47" s="80"/>
      <c r="LS47" s="80"/>
      <c r="LT47" s="80"/>
      <c r="LU47" s="80"/>
      <c r="LV47" s="80"/>
      <c r="LW47" s="80"/>
      <c r="LX47" s="80"/>
      <c r="LY47" s="80"/>
      <c r="LZ47" s="80"/>
      <c r="MA47" s="80"/>
      <c r="MB47" s="80"/>
      <c r="MC47" s="80"/>
      <c r="MD47" s="80"/>
      <c r="ME47" s="80"/>
      <c r="MF47" s="80"/>
      <c r="MG47" s="80"/>
      <c r="MH47" s="80"/>
      <c r="MI47" s="80"/>
      <c r="MJ47" s="80"/>
      <c r="MK47" s="80"/>
      <c r="ML47" s="80"/>
      <c r="MM47" s="80"/>
      <c r="MN47" s="80"/>
    </row>
    <row r="48" spans="1:352" s="80" customFormat="1" ht="25" customHeight="1">
      <c r="A48" s="34">
        <f t="shared" si="6"/>
        <v>8.6805555555555539E-2</v>
      </c>
      <c r="B48" s="3">
        <v>4.8611111111111112E-3</v>
      </c>
      <c r="C48" s="4">
        <v>36</v>
      </c>
      <c r="D48" s="77">
        <v>5</v>
      </c>
      <c r="E48" s="108" t="s">
        <v>39</v>
      </c>
      <c r="F48" s="99" t="s">
        <v>27</v>
      </c>
      <c r="H48" s="153">
        <f>SUM(H40:I40)+0.0007</f>
        <v>9.1672222222222238E-2</v>
      </c>
      <c r="I48" s="154">
        <v>4.8611111111111112E-3</v>
      </c>
      <c r="J48" s="141">
        <v>26</v>
      </c>
      <c r="K48" s="181">
        <v>8</v>
      </c>
      <c r="L48" s="142">
        <v>8</v>
      </c>
      <c r="M48" s="155" t="s">
        <v>12</v>
      </c>
      <c r="N48" s="188" t="s">
        <v>41</v>
      </c>
      <c r="O48" s="65"/>
      <c r="P48" s="65"/>
    </row>
    <row r="49" spans="1:16" s="80" customFormat="1" ht="25" customHeight="1">
      <c r="A49" s="34">
        <f t="shared" si="6"/>
        <v>9.1666666666666646E-2</v>
      </c>
      <c r="B49" s="3">
        <v>4.8611111111111112E-3</v>
      </c>
      <c r="C49" s="4">
        <v>37</v>
      </c>
      <c r="D49" s="77">
        <v>4</v>
      </c>
      <c r="E49" s="88" t="s">
        <v>31</v>
      </c>
      <c r="F49" s="145" t="s">
        <v>40</v>
      </c>
      <c r="H49" s="21">
        <f>SUM(H48:I48)</f>
        <v>9.6533333333333346E-2</v>
      </c>
      <c r="I49" s="6">
        <v>4.8611111111111112E-3</v>
      </c>
      <c r="J49" s="77">
        <v>27</v>
      </c>
      <c r="K49" s="181"/>
      <c r="L49" s="117">
        <v>10</v>
      </c>
      <c r="M49" s="160" t="s">
        <v>33</v>
      </c>
      <c r="N49" s="161" t="s">
        <v>32</v>
      </c>
      <c r="O49" s="65"/>
      <c r="P49" s="65"/>
    </row>
    <row r="50" spans="1:16" s="80" customFormat="1" ht="25" customHeight="1">
      <c r="A50" s="34">
        <f t="shared" si="6"/>
        <v>9.6527777777777754E-2</v>
      </c>
      <c r="B50" s="3">
        <v>4.8611111111111112E-3</v>
      </c>
      <c r="C50" s="4">
        <v>38</v>
      </c>
      <c r="D50" s="77">
        <v>1</v>
      </c>
      <c r="E50" s="108" t="s">
        <v>11</v>
      </c>
      <c r="F50" s="99" t="s">
        <v>10</v>
      </c>
      <c r="H50" s="21">
        <f t="shared" ref="H50:H53" si="7">SUM(H49:I49)</f>
        <v>0.10139444444444445</v>
      </c>
      <c r="I50" s="6">
        <v>4.8611111111111112E-3</v>
      </c>
      <c r="J50" s="77">
        <v>28</v>
      </c>
      <c r="K50" s="181">
        <v>9</v>
      </c>
      <c r="L50" s="117">
        <v>9</v>
      </c>
      <c r="M50" s="177" t="s">
        <v>24</v>
      </c>
      <c r="N50" s="173" t="s">
        <v>21</v>
      </c>
      <c r="O50" s="65"/>
      <c r="P50" s="65"/>
    </row>
    <row r="51" spans="1:16" s="80" customFormat="1" ht="25" customHeight="1">
      <c r="A51" s="34">
        <f t="shared" si="6"/>
        <v>0.10138888888888886</v>
      </c>
      <c r="B51" s="3">
        <v>4.8611111111111112E-3</v>
      </c>
      <c r="C51" s="4">
        <v>39</v>
      </c>
      <c r="D51" s="77">
        <v>2</v>
      </c>
      <c r="E51" s="110" t="s">
        <v>15</v>
      </c>
      <c r="F51" s="116" t="s">
        <v>14</v>
      </c>
      <c r="H51" s="21">
        <f t="shared" si="7"/>
        <v>0.10625555555555556</v>
      </c>
      <c r="I51" s="6">
        <v>4.8611111111111112E-3</v>
      </c>
      <c r="J51" s="77">
        <v>29</v>
      </c>
      <c r="K51" s="189"/>
      <c r="L51" s="176">
        <v>7</v>
      </c>
      <c r="M51" s="190" t="s">
        <v>17</v>
      </c>
      <c r="N51" s="119" t="s">
        <v>16</v>
      </c>
      <c r="O51" s="65"/>
      <c r="P51" s="65"/>
    </row>
    <row r="52" spans="1:16" s="80" customFormat="1" ht="25" customHeight="1" thickBot="1">
      <c r="A52" s="34">
        <f t="shared" si="6"/>
        <v>0.10624999999999997</v>
      </c>
      <c r="B52" s="3">
        <v>4.8611111111111112E-3</v>
      </c>
      <c r="C52" s="4">
        <v>40</v>
      </c>
      <c r="D52" s="77">
        <v>3</v>
      </c>
      <c r="E52" s="108" t="s">
        <v>19</v>
      </c>
      <c r="F52" s="145" t="s">
        <v>18</v>
      </c>
      <c r="H52" s="124">
        <f t="shared" si="7"/>
        <v>0.11111666666666667</v>
      </c>
      <c r="I52" s="125">
        <v>4.8611111111111112E-3</v>
      </c>
      <c r="J52" s="120">
        <v>30</v>
      </c>
      <c r="K52" s="181"/>
      <c r="L52" s="176">
        <v>9</v>
      </c>
      <c r="M52" s="190" t="s">
        <v>20</v>
      </c>
      <c r="N52" s="161" t="s">
        <v>25</v>
      </c>
      <c r="O52" s="59"/>
      <c r="P52" s="65"/>
    </row>
    <row r="53" spans="1:16" s="80" customFormat="1" ht="25" customHeight="1" thickBot="1">
      <c r="A53" s="34">
        <f t="shared" si="6"/>
        <v>0.11111111111111108</v>
      </c>
      <c r="B53" s="3">
        <v>4.8611111111111112E-3</v>
      </c>
      <c r="C53" s="4">
        <v>41</v>
      </c>
      <c r="D53" s="77">
        <v>6</v>
      </c>
      <c r="E53" s="93" t="s">
        <v>22</v>
      </c>
      <c r="F53" s="99" t="s">
        <v>23</v>
      </c>
      <c r="H53" s="191">
        <f t="shared" si="7"/>
        <v>0.11597777777777778</v>
      </c>
      <c r="I53" s="192">
        <v>4.8611111111111112E-3</v>
      </c>
      <c r="J53" s="56"/>
      <c r="K53" s="56"/>
      <c r="L53" s="193" t="s">
        <v>34</v>
      </c>
      <c r="M53" s="367" t="s">
        <v>44</v>
      </c>
      <c r="N53" s="368"/>
      <c r="O53" s="59"/>
      <c r="P53" s="65"/>
    </row>
    <row r="54" spans="1:16" s="80" customFormat="1" ht="25" customHeight="1">
      <c r="A54" s="34">
        <f t="shared" si="6"/>
        <v>0.11597222222222218</v>
      </c>
      <c r="B54" s="3">
        <v>4.8611111111111112E-3</v>
      </c>
      <c r="C54" s="4">
        <v>42</v>
      </c>
      <c r="D54" s="77">
        <v>5</v>
      </c>
      <c r="E54" s="88" t="s">
        <v>27</v>
      </c>
      <c r="F54" s="109" t="s">
        <v>26</v>
      </c>
      <c r="H54" s="153">
        <f>SUM(H52:I52)</f>
        <v>0.11597777777777778</v>
      </c>
      <c r="I54" s="154">
        <v>4.8611111111111112E-3</v>
      </c>
      <c r="J54" s="141">
        <v>31</v>
      </c>
      <c r="K54" s="181"/>
      <c r="L54" s="176">
        <v>7</v>
      </c>
      <c r="M54" s="190" t="s">
        <v>17</v>
      </c>
      <c r="N54" s="194" t="s">
        <v>29</v>
      </c>
      <c r="O54" s="59"/>
      <c r="P54" s="65"/>
    </row>
    <row r="55" spans="1:16" s="80" customFormat="1" ht="25" customHeight="1">
      <c r="A55" s="34">
        <f t="shared" si="6"/>
        <v>0.12083333333333329</v>
      </c>
      <c r="B55" s="3">
        <v>4.8611111111111112E-3</v>
      </c>
      <c r="C55" s="4">
        <v>43</v>
      </c>
      <c r="D55" s="77">
        <v>4</v>
      </c>
      <c r="E55" s="96" t="s">
        <v>40</v>
      </c>
      <c r="F55" s="152" t="s">
        <v>30</v>
      </c>
      <c r="H55" s="153">
        <f t="shared" ref="H55:H57" si="8">SUM(H53:I53)</f>
        <v>0.12083888888888888</v>
      </c>
      <c r="I55" s="6">
        <v>4.8611111111111112E-3</v>
      </c>
      <c r="J55" s="77">
        <v>32</v>
      </c>
      <c r="K55" s="59"/>
      <c r="L55" s="117">
        <v>10</v>
      </c>
      <c r="M55" s="195" t="s">
        <v>32</v>
      </c>
      <c r="N55" s="144" t="s">
        <v>33</v>
      </c>
      <c r="O55" s="59"/>
      <c r="P55" s="65"/>
    </row>
    <row r="56" spans="1:16" s="80" customFormat="1" ht="25" customHeight="1">
      <c r="A56" s="34">
        <f t="shared" si="6"/>
        <v>0.12569444444444441</v>
      </c>
      <c r="B56" s="3">
        <v>4.8611111111111112E-3</v>
      </c>
      <c r="C56" s="4">
        <v>44</v>
      </c>
      <c r="D56" s="77">
        <v>1</v>
      </c>
      <c r="E56" s="78" t="s">
        <v>8</v>
      </c>
      <c r="F56" s="196" t="s">
        <v>11</v>
      </c>
      <c r="H56" s="153">
        <f t="shared" si="8"/>
        <v>0.12083888888888888</v>
      </c>
      <c r="I56" s="6">
        <v>4.8611111111111112E-3</v>
      </c>
      <c r="J56" s="77">
        <v>33</v>
      </c>
      <c r="K56" s="181"/>
      <c r="L56" s="170">
        <v>8</v>
      </c>
      <c r="M56" s="147" t="s">
        <v>41</v>
      </c>
      <c r="N56" s="119" t="s">
        <v>12</v>
      </c>
      <c r="O56" s="197"/>
      <c r="P56" s="65"/>
    </row>
    <row r="57" spans="1:16" s="80" customFormat="1" ht="25" customHeight="1" thickBot="1">
      <c r="A57" s="34">
        <f t="shared" si="6"/>
        <v>0.13055555555555554</v>
      </c>
      <c r="B57" s="3">
        <v>4.8611111111111112E-3</v>
      </c>
      <c r="C57" s="4">
        <v>45</v>
      </c>
      <c r="D57" s="77">
        <v>2</v>
      </c>
      <c r="E57" s="93" t="s">
        <v>14</v>
      </c>
      <c r="F57" s="111" t="s">
        <v>36</v>
      </c>
      <c r="H57" s="153">
        <f t="shared" si="8"/>
        <v>0.12570000000000001</v>
      </c>
      <c r="I57" s="125">
        <v>4.8611111111111112E-3</v>
      </c>
      <c r="J57" s="120">
        <v>34</v>
      </c>
      <c r="K57" s="181"/>
      <c r="L57" s="198">
        <v>7</v>
      </c>
      <c r="M57" s="199" t="s">
        <v>16</v>
      </c>
      <c r="N57" s="200" t="s">
        <v>28</v>
      </c>
      <c r="O57" s="59"/>
      <c r="P57" s="65"/>
    </row>
    <row r="58" spans="1:16" s="80" customFormat="1" ht="25" customHeight="1">
      <c r="A58" s="34">
        <f t="shared" si="6"/>
        <v>0.13541666666666666</v>
      </c>
      <c r="B58" s="3">
        <v>4.8611111111111112E-3</v>
      </c>
      <c r="C58" s="4">
        <v>46</v>
      </c>
      <c r="D58" s="77">
        <v>3</v>
      </c>
      <c r="E58" s="108" t="s">
        <v>19</v>
      </c>
      <c r="F58" s="79" t="s">
        <v>37</v>
      </c>
      <c r="H58" s="129">
        <f t="shared" ref="H58:H62" si="9">SUM(H57:I57)</f>
        <v>0.13056111111111113</v>
      </c>
      <c r="I58" s="201">
        <v>1.0416666666666666E-2</v>
      </c>
      <c r="J58" s="377"/>
      <c r="K58" s="202"/>
      <c r="L58" s="203" t="s">
        <v>34</v>
      </c>
      <c r="M58" s="369" t="s">
        <v>35</v>
      </c>
      <c r="N58" s="370"/>
      <c r="O58" s="59"/>
      <c r="P58" s="65"/>
    </row>
    <row r="59" spans="1:16" s="80" customFormat="1" ht="25" customHeight="1" thickBot="1">
      <c r="A59" s="34">
        <f t="shared" si="6"/>
        <v>0.14027777777777778</v>
      </c>
      <c r="B59" s="3">
        <v>4.8611111111111112E-3</v>
      </c>
      <c r="C59" s="4">
        <v>47</v>
      </c>
      <c r="D59" s="77">
        <v>6</v>
      </c>
      <c r="E59" s="93" t="s">
        <v>22</v>
      </c>
      <c r="F59" s="99" t="s">
        <v>38</v>
      </c>
      <c r="H59" s="204"/>
      <c r="I59" s="205"/>
      <c r="J59" s="378"/>
      <c r="K59" s="206"/>
      <c r="L59" s="207"/>
      <c r="M59" s="371"/>
      <c r="N59" s="372"/>
      <c r="O59" s="59"/>
      <c r="P59" s="65"/>
    </row>
    <row r="60" spans="1:16" s="80" customFormat="1" ht="25" customHeight="1">
      <c r="A60" s="34">
        <f t="shared" si="6"/>
        <v>0.1451388888888889</v>
      </c>
      <c r="B60" s="3">
        <v>4.8611111111111112E-3</v>
      </c>
      <c r="C60" s="4">
        <v>48</v>
      </c>
      <c r="D60" s="77">
        <v>5</v>
      </c>
      <c r="E60" s="88" t="s">
        <v>27</v>
      </c>
      <c r="F60" s="89" t="s">
        <v>39</v>
      </c>
      <c r="H60" s="153">
        <f>SUM(H58:I58)</f>
        <v>0.14097777777777779</v>
      </c>
      <c r="I60" s="154">
        <v>4.8611111111111112E-3</v>
      </c>
      <c r="J60" s="141">
        <v>35</v>
      </c>
      <c r="K60" s="181"/>
      <c r="L60" s="117">
        <v>8</v>
      </c>
      <c r="M60" s="208" t="s">
        <v>41</v>
      </c>
      <c r="N60" s="209" t="s">
        <v>13</v>
      </c>
      <c r="O60" s="59"/>
      <c r="P60" s="65"/>
    </row>
    <row r="61" spans="1:16" s="80" customFormat="1" ht="25" customHeight="1">
      <c r="A61" s="34">
        <f t="shared" si="6"/>
        <v>0.15000000000000002</v>
      </c>
      <c r="B61" s="3">
        <v>4.8611111111111112E-3</v>
      </c>
      <c r="C61" s="4">
        <v>49</v>
      </c>
      <c r="D61" s="77">
        <v>4</v>
      </c>
      <c r="E61" s="88" t="s">
        <v>31</v>
      </c>
      <c r="F61" s="152" t="s">
        <v>30</v>
      </c>
      <c r="H61" s="21">
        <f>SUM(H60:I60)</f>
        <v>0.14583888888888891</v>
      </c>
      <c r="I61" s="6">
        <v>4.8611111111111112E-3</v>
      </c>
      <c r="J61" s="77">
        <v>36</v>
      </c>
      <c r="K61" s="181"/>
      <c r="L61" s="117">
        <v>9</v>
      </c>
      <c r="M61" s="114" t="s">
        <v>21</v>
      </c>
      <c r="N61" s="95" t="s">
        <v>20</v>
      </c>
      <c r="O61" s="59"/>
      <c r="P61" s="65"/>
    </row>
    <row r="62" spans="1:16" s="80" customFormat="1" ht="25" customHeight="1" thickBot="1">
      <c r="A62" s="34">
        <f t="shared" si="6"/>
        <v>0.15486111111111114</v>
      </c>
      <c r="B62" s="3">
        <v>4.8611111111111112E-3</v>
      </c>
      <c r="C62" s="9">
        <v>50</v>
      </c>
      <c r="D62" s="77">
        <v>1</v>
      </c>
      <c r="E62" s="150" t="s">
        <v>10</v>
      </c>
      <c r="F62" s="210" t="s">
        <v>9</v>
      </c>
      <c r="H62" s="124">
        <f t="shared" si="9"/>
        <v>0.15070000000000003</v>
      </c>
      <c r="I62" s="125">
        <v>4.8611111111111112E-3</v>
      </c>
      <c r="J62" s="120">
        <v>37</v>
      </c>
      <c r="K62" s="181"/>
      <c r="L62" s="176">
        <v>7</v>
      </c>
      <c r="M62" s="126" t="s">
        <v>29</v>
      </c>
      <c r="N62" s="200" t="s">
        <v>28</v>
      </c>
      <c r="O62" s="59"/>
      <c r="P62" s="65"/>
    </row>
    <row r="63" spans="1:16" s="80" customFormat="1" ht="25" customHeight="1">
      <c r="A63" s="34">
        <f t="shared" si="6"/>
        <v>0.15972222222222227</v>
      </c>
      <c r="B63" s="3">
        <v>4.8611111111111112E-3</v>
      </c>
      <c r="C63" s="4">
        <v>51</v>
      </c>
      <c r="D63" s="77">
        <v>2</v>
      </c>
      <c r="E63" s="128" t="s">
        <v>36</v>
      </c>
      <c r="F63" s="94" t="s">
        <v>15</v>
      </c>
      <c r="H63" s="129">
        <f>SUM(H62:I62)</f>
        <v>0.15556111111111115</v>
      </c>
      <c r="I63" s="130">
        <v>1.0416666666666666E-2</v>
      </c>
      <c r="J63" s="361"/>
      <c r="K63" s="132"/>
      <c r="L63" s="133" t="s">
        <v>35</v>
      </c>
      <c r="M63" s="373" t="s">
        <v>35</v>
      </c>
      <c r="N63" s="374"/>
      <c r="O63" s="59"/>
      <c r="P63" s="65"/>
    </row>
    <row r="64" spans="1:16" s="80" customFormat="1" ht="25" customHeight="1" thickBot="1">
      <c r="A64" s="34">
        <f t="shared" si="6"/>
        <v>0.16458333333333339</v>
      </c>
      <c r="B64" s="3">
        <v>4.8611111111111112E-3</v>
      </c>
      <c r="C64" s="4">
        <v>52</v>
      </c>
      <c r="D64" s="77">
        <v>3</v>
      </c>
      <c r="E64" s="112" t="s">
        <v>37</v>
      </c>
      <c r="F64" s="145" t="s">
        <v>18</v>
      </c>
      <c r="H64" s="211"/>
      <c r="I64" s="212"/>
      <c r="J64" s="365"/>
      <c r="K64" s="186"/>
      <c r="L64" s="213"/>
      <c r="M64" s="375"/>
      <c r="N64" s="376"/>
      <c r="O64" s="65"/>
      <c r="P64" s="65"/>
    </row>
    <row r="65" spans="1:352" s="80" customFormat="1" ht="25" customHeight="1">
      <c r="A65" s="34">
        <f t="shared" si="6"/>
        <v>0.16944444444444451</v>
      </c>
      <c r="B65" s="3">
        <v>4.8611111111111112E-3</v>
      </c>
      <c r="C65" s="4">
        <v>53</v>
      </c>
      <c r="D65" s="77">
        <v>6</v>
      </c>
      <c r="E65" s="88" t="s">
        <v>23</v>
      </c>
      <c r="F65" s="99" t="s">
        <v>38</v>
      </c>
      <c r="H65" s="153">
        <f>SUM(H63:I63)</f>
        <v>0.16597777777777781</v>
      </c>
      <c r="I65" s="154">
        <v>4.8611111111111112E-3</v>
      </c>
      <c r="J65" s="141">
        <v>38</v>
      </c>
      <c r="K65" s="181"/>
      <c r="L65" s="117">
        <v>8</v>
      </c>
      <c r="M65" s="155" t="s">
        <v>12</v>
      </c>
      <c r="N65" s="209" t="s">
        <v>13</v>
      </c>
      <c r="O65" s="65"/>
      <c r="P65" s="65"/>
    </row>
    <row r="66" spans="1:352" s="80" customFormat="1" ht="25" customHeight="1" thickBot="1">
      <c r="A66" s="34">
        <f t="shared" si="6"/>
        <v>0.17430555555555563</v>
      </c>
      <c r="B66" s="3">
        <v>4.8611111111111112E-3</v>
      </c>
      <c r="C66" s="4">
        <v>54</v>
      </c>
      <c r="D66" s="77">
        <v>5</v>
      </c>
      <c r="E66" s="78" t="s">
        <v>26</v>
      </c>
      <c r="F66" s="89" t="s">
        <v>39</v>
      </c>
      <c r="H66" s="153">
        <v>0.17083333333333331</v>
      </c>
      <c r="I66" s="214">
        <v>4.8611111111111112E-3</v>
      </c>
      <c r="J66" s="215">
        <v>39</v>
      </c>
      <c r="K66" s="186"/>
      <c r="L66" s="216">
        <v>9</v>
      </c>
      <c r="M66" s="217" t="s">
        <v>25</v>
      </c>
      <c r="N66" s="218" t="s">
        <v>24</v>
      </c>
      <c r="O66" s="65"/>
      <c r="P66" s="65"/>
    </row>
    <row r="67" spans="1:352" s="80" customFormat="1" ht="25" customHeight="1">
      <c r="A67" s="34">
        <f t="shared" si="6"/>
        <v>0.17916666666666675</v>
      </c>
      <c r="B67" s="3">
        <v>4.8611111111111112E-3</v>
      </c>
      <c r="C67" s="4">
        <v>55</v>
      </c>
      <c r="D67" s="77">
        <v>4</v>
      </c>
      <c r="E67" s="96" t="s">
        <v>40</v>
      </c>
      <c r="F67" s="99" t="s">
        <v>31</v>
      </c>
      <c r="H67" s="219"/>
      <c r="I67" s="220"/>
      <c r="J67" s="59"/>
      <c r="K67" s="181"/>
      <c r="O67" s="65"/>
      <c r="P67" s="65"/>
    </row>
    <row r="68" spans="1:352" s="80" customFormat="1" ht="25" customHeight="1">
      <c r="A68" s="34">
        <f t="shared" si="6"/>
        <v>0.18402777777777787</v>
      </c>
      <c r="B68" s="3">
        <v>4.8611111111111112E-3</v>
      </c>
      <c r="C68" s="4">
        <v>56</v>
      </c>
      <c r="D68" s="77">
        <v>1</v>
      </c>
      <c r="E68" s="112" t="s">
        <v>9</v>
      </c>
      <c r="F68" s="89" t="s">
        <v>11</v>
      </c>
      <c r="H68" s="219"/>
      <c r="I68" s="220"/>
      <c r="J68" s="59"/>
      <c r="K68" s="181"/>
      <c r="O68" s="197"/>
      <c r="P68" s="65"/>
    </row>
    <row r="69" spans="1:352" s="80" customFormat="1" ht="25" customHeight="1" thickBot="1">
      <c r="A69" s="34">
        <f t="shared" si="6"/>
        <v>0.18888888888888899</v>
      </c>
      <c r="B69" s="29">
        <v>4.8611111111111112E-3</v>
      </c>
      <c r="C69" s="30">
        <v>57</v>
      </c>
      <c r="D69" s="215">
        <v>1</v>
      </c>
      <c r="E69" s="221" t="s">
        <v>8</v>
      </c>
      <c r="F69" s="222" t="s">
        <v>10</v>
      </c>
      <c r="H69" s="219"/>
      <c r="I69" s="220"/>
      <c r="O69" s="59"/>
      <c r="P69" s="65"/>
    </row>
    <row r="70" spans="1:352" s="1" customFormat="1">
      <c r="A70" s="47">
        <v>0.69374999999999998</v>
      </c>
      <c r="B70" s="13"/>
      <c r="D70" s="5"/>
      <c r="O70" s="12"/>
      <c r="P70" s="8"/>
    </row>
    <row r="71" spans="1:352">
      <c r="A71" s="14"/>
      <c r="B71" s="358" t="s">
        <v>48</v>
      </c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8"/>
      <c r="P71" s="8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</row>
    <row r="72" spans="1:352">
      <c r="B72" s="358" t="s">
        <v>49</v>
      </c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</row>
    <row r="73" spans="1:352" s="1" customFormat="1" ht="46" customHeight="1">
      <c r="A73" s="360" t="s">
        <v>46</v>
      </c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48"/>
      <c r="P73" s="48"/>
    </row>
    <row r="74" spans="1:352" s="1" customFormat="1" ht="23" customHeight="1">
      <c r="A74" s="391" t="s">
        <v>47</v>
      </c>
      <c r="B74" s="391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53"/>
      <c r="O74" s="53"/>
      <c r="P74" s="48"/>
    </row>
    <row r="75" spans="1:352" s="1" customFormat="1">
      <c r="A75" s="390" t="s">
        <v>54</v>
      </c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52"/>
      <c r="P75" s="48"/>
    </row>
    <row r="76" spans="1:352" s="1" customFormat="1">
      <c r="A76" s="389" t="s">
        <v>57</v>
      </c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49"/>
      <c r="P76" s="48"/>
    </row>
    <row r="77" spans="1:352" s="1" customFormat="1">
      <c r="A77" s="390" t="s">
        <v>58</v>
      </c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52"/>
      <c r="P77" s="48"/>
    </row>
    <row r="78" spans="1:352" s="1" customFormat="1">
      <c r="A78" s="49" t="s">
        <v>52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8"/>
    </row>
    <row r="79" spans="1:352" s="1" customFormat="1">
      <c r="A79" s="389" t="s">
        <v>53</v>
      </c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49"/>
      <c r="P79" s="48"/>
    </row>
    <row r="80" spans="1:352" s="1" customFormat="1">
      <c r="A80" s="389" t="s">
        <v>50</v>
      </c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49"/>
      <c r="P80" s="48"/>
    </row>
    <row r="81" spans="1:16" s="1" customFormat="1">
      <c r="A81" s="50"/>
      <c r="B81" s="389" t="s">
        <v>51</v>
      </c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48"/>
      <c r="P81" s="48"/>
    </row>
    <row r="82" spans="1:16" s="1" customFormat="1">
      <c r="A82" s="50"/>
      <c r="B82" s="50"/>
      <c r="C82" s="48"/>
      <c r="D82" s="50"/>
      <c r="E82" s="48"/>
      <c r="F82" s="48"/>
      <c r="G82" s="48"/>
      <c r="H82" s="51"/>
      <c r="I82" s="51"/>
      <c r="J82" s="50"/>
      <c r="K82" s="50"/>
      <c r="L82" s="48"/>
      <c r="M82" s="48"/>
      <c r="N82" s="48"/>
      <c r="O82" s="48"/>
      <c r="P82" s="48"/>
    </row>
    <row r="83" spans="1:16" s="1" customFormat="1">
      <c r="A83" s="389" t="s">
        <v>60</v>
      </c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49"/>
      <c r="P83" s="49"/>
    </row>
    <row r="84" spans="1:16" s="1" customFormat="1">
      <c r="A84" s="50"/>
      <c r="B84" s="389" t="s">
        <v>59</v>
      </c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48"/>
      <c r="P84" s="48"/>
    </row>
    <row r="85" spans="1:16" s="1" customFormat="1">
      <c r="A85" s="389" t="s">
        <v>61</v>
      </c>
      <c r="B85" s="389"/>
      <c r="C85" s="389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  <c r="O85" s="49"/>
      <c r="P85" s="48"/>
    </row>
    <row r="86" spans="1:16" s="1" customFormat="1">
      <c r="A86" s="50"/>
      <c r="B86" s="389" t="s">
        <v>55</v>
      </c>
      <c r="C86" s="389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48"/>
      <c r="P86" s="48"/>
    </row>
    <row r="87" spans="1:16" s="1" customFormat="1">
      <c r="A87" s="50"/>
      <c r="B87" s="389" t="s">
        <v>56</v>
      </c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48"/>
      <c r="P87" s="48"/>
    </row>
    <row r="88" spans="1:16" s="1" customFormat="1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8"/>
      <c r="P88" s="48"/>
    </row>
    <row r="89" spans="1:16" s="1" customFormat="1">
      <c r="A89" s="50"/>
      <c r="B89" s="50"/>
      <c r="C89" s="48"/>
      <c r="D89" s="50"/>
      <c r="E89" s="48"/>
      <c r="F89" s="48"/>
      <c r="G89" s="48"/>
      <c r="H89" s="51"/>
      <c r="I89" s="51"/>
      <c r="J89" s="50"/>
      <c r="K89" s="50"/>
      <c r="L89" s="48"/>
      <c r="M89" s="48"/>
      <c r="N89" s="48"/>
      <c r="O89" s="48"/>
      <c r="P89" s="48"/>
    </row>
    <row r="90" spans="1:16" s="1" customFormat="1">
      <c r="A90" s="5"/>
      <c r="B90" s="5"/>
      <c r="D90" s="5"/>
      <c r="H90" s="11"/>
      <c r="I90" s="11"/>
      <c r="J90" s="5"/>
      <c r="K90" s="5"/>
    </row>
    <row r="91" spans="1:16" s="1" customFormat="1">
      <c r="A91" s="5"/>
      <c r="B91" s="5"/>
      <c r="D91" s="5"/>
      <c r="H91" s="11"/>
      <c r="I91" s="11"/>
      <c r="J91" s="5"/>
      <c r="K91" s="5"/>
    </row>
    <row r="92" spans="1:16" s="1" customFormat="1">
      <c r="A92" s="5"/>
      <c r="B92" s="5"/>
      <c r="D92" s="5"/>
      <c r="H92" s="11"/>
      <c r="I92" s="11"/>
      <c r="J92" s="5"/>
      <c r="K92" s="5"/>
    </row>
    <row r="93" spans="1:16" s="1" customFormat="1">
      <c r="A93" s="5"/>
      <c r="B93" s="5"/>
      <c r="D93" s="5"/>
      <c r="H93" s="11"/>
      <c r="I93" s="11"/>
      <c r="J93" s="5"/>
      <c r="K93" s="5"/>
    </row>
    <row r="94" spans="1:16" s="1" customFormat="1">
      <c r="A94" s="5"/>
      <c r="B94" s="5"/>
      <c r="D94" s="5"/>
      <c r="H94" s="11"/>
      <c r="I94" s="11"/>
      <c r="J94" s="5"/>
      <c r="K94" s="5"/>
    </row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</sheetData>
  <mergeCells count="28">
    <mergeCell ref="A76:N76"/>
    <mergeCell ref="A75:N75"/>
    <mergeCell ref="A74:M74"/>
    <mergeCell ref="A83:N83"/>
    <mergeCell ref="A77:N77"/>
    <mergeCell ref="A79:N79"/>
    <mergeCell ref="A85:N85"/>
    <mergeCell ref="A80:N80"/>
    <mergeCell ref="B86:N86"/>
    <mergeCell ref="B87:N87"/>
    <mergeCell ref="B81:N81"/>
    <mergeCell ref="B84:N84"/>
    <mergeCell ref="B71:N71"/>
    <mergeCell ref="B72:N72"/>
    <mergeCell ref="A1:N1"/>
    <mergeCell ref="A73:N73"/>
    <mergeCell ref="M40:N47"/>
    <mergeCell ref="M53:N53"/>
    <mergeCell ref="M58:N59"/>
    <mergeCell ref="M63:N64"/>
    <mergeCell ref="J58:J59"/>
    <mergeCell ref="J63:J64"/>
    <mergeCell ref="A2:F2"/>
    <mergeCell ref="H2:N2"/>
    <mergeCell ref="M11:N12"/>
    <mergeCell ref="M18:N20"/>
    <mergeCell ref="M23:N27"/>
    <mergeCell ref="C30:F38"/>
  </mergeCells>
  <phoneticPr fontId="16" type="noConversion"/>
  <pageMargins left="0.75" right="0.75" top="1" bottom="1" header="0.5" footer="0.5"/>
  <pageSetup paperSize="9" scale="36" orientation="portrait" horizontalDpi="1200" verticalDpi="1200"/>
  <rowBreaks count="1" manualBreakCount="1">
    <brk id="72" max="13" man="1"/>
  </rowBreaks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P171"/>
  <sheetViews>
    <sheetView topLeftCell="D57" zoomScale="125" zoomScaleNormal="125" zoomScalePageLayoutView="125" workbookViewId="0">
      <selection activeCell="O69" sqref="O69:T69"/>
    </sheetView>
  </sheetViews>
  <sheetFormatPr baseColWidth="10" defaultColWidth="10.6640625" defaultRowHeight="23" x14ac:dyDescent="0"/>
  <cols>
    <col min="1" max="1" width="8.6640625" style="86" hidden="1" customWidth="1"/>
    <col min="2" max="2" width="99.83203125" style="306" hidden="1" customWidth="1"/>
    <col min="3" max="3" width="16.83203125" style="306" hidden="1" customWidth="1"/>
    <col min="4" max="4" width="18.6640625" style="80" customWidth="1"/>
    <col min="5" max="5" width="18.6640625" style="80" hidden="1" customWidth="1"/>
    <col min="6" max="6" width="12.33203125" style="80" bestFit="1" customWidth="1"/>
    <col min="7" max="7" width="5.6640625" style="80" bestFit="1" customWidth="1"/>
    <col min="8" max="9" width="35.33203125" style="80" bestFit="1" customWidth="1"/>
    <col min="10" max="10" width="9.1640625" style="80" hidden="1" customWidth="1"/>
    <col min="11" max="11" width="5.5" style="80" customWidth="1"/>
    <col min="12" max="12" width="18.6640625" style="352" customWidth="1"/>
    <col min="13" max="13" width="13.33203125" style="353" hidden="1" customWidth="1"/>
    <col min="14" max="14" width="10.1640625" style="354" hidden="1" customWidth="1"/>
    <col min="15" max="15" width="12.33203125" style="354" bestFit="1" customWidth="1"/>
    <col min="16" max="17" width="4.1640625" style="354" hidden="1" customWidth="1"/>
    <col min="18" max="18" width="5.6640625" style="354" bestFit="1" customWidth="1"/>
    <col min="19" max="20" width="31.33203125" style="354" bestFit="1" customWidth="1"/>
    <col min="21" max="22" width="9.1640625" style="80" customWidth="1"/>
    <col min="23" max="354" width="10.6640625" style="80"/>
    <col min="355" max="16384" width="10.6640625" style="86"/>
  </cols>
  <sheetData>
    <row r="1" spans="2:354" ht="84" customHeight="1">
      <c r="B1" s="226" t="s">
        <v>45</v>
      </c>
      <c r="C1" s="226"/>
      <c r="D1" s="417" t="s">
        <v>45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226"/>
      <c r="V1" s="226"/>
    </row>
    <row r="2" spans="2:354" ht="83" customHeight="1" thickBot="1">
      <c r="B2" s="392" t="s">
        <v>62</v>
      </c>
      <c r="C2" s="392"/>
      <c r="D2" s="397" t="s">
        <v>62</v>
      </c>
      <c r="E2" s="397"/>
      <c r="F2" s="397"/>
      <c r="G2" s="397"/>
      <c r="H2" s="397"/>
      <c r="I2" s="397"/>
      <c r="L2" s="414" t="s">
        <v>63</v>
      </c>
      <c r="M2" s="414"/>
      <c r="N2" s="414"/>
      <c r="O2" s="414"/>
      <c r="P2" s="414"/>
      <c r="Q2" s="414"/>
      <c r="R2" s="414"/>
      <c r="S2" s="414"/>
      <c r="T2" s="414"/>
    </row>
    <row r="3" spans="2:354" s="236" customFormat="1" ht="33" customHeight="1" thickBot="1">
      <c r="B3" s="227" t="s">
        <v>2</v>
      </c>
      <c r="C3" s="228"/>
      <c r="D3" s="227" t="s">
        <v>67</v>
      </c>
      <c r="E3" s="228"/>
      <c r="F3" s="229" t="s">
        <v>68</v>
      </c>
      <c r="G3" s="228" t="s">
        <v>69</v>
      </c>
      <c r="H3" s="228" t="s">
        <v>70</v>
      </c>
      <c r="I3" s="230" t="s">
        <v>71</v>
      </c>
      <c r="J3" s="231"/>
      <c r="K3" s="231"/>
      <c r="L3" s="232" t="s">
        <v>67</v>
      </c>
      <c r="M3" s="232" t="s">
        <v>2</v>
      </c>
      <c r="N3" s="233"/>
      <c r="O3" s="234" t="s">
        <v>68</v>
      </c>
      <c r="P3" s="234"/>
      <c r="Q3" s="234"/>
      <c r="R3" s="234" t="s">
        <v>69</v>
      </c>
      <c r="S3" s="233" t="s">
        <v>70</v>
      </c>
      <c r="T3" s="235" t="s">
        <v>71</v>
      </c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  <c r="IV3" s="231"/>
      <c r="IW3" s="231"/>
      <c r="IX3" s="231"/>
      <c r="IY3" s="231"/>
      <c r="IZ3" s="231"/>
      <c r="JA3" s="231"/>
      <c r="JB3" s="231"/>
      <c r="JC3" s="231"/>
      <c r="JD3" s="231"/>
      <c r="JE3" s="231"/>
      <c r="JF3" s="231"/>
      <c r="JG3" s="231"/>
      <c r="JH3" s="231"/>
      <c r="JI3" s="231"/>
      <c r="JJ3" s="231"/>
      <c r="JK3" s="231"/>
      <c r="JL3" s="231"/>
      <c r="JM3" s="231"/>
      <c r="JN3" s="231"/>
      <c r="JO3" s="231"/>
      <c r="JP3" s="231"/>
      <c r="JQ3" s="231"/>
      <c r="JR3" s="231"/>
      <c r="JS3" s="231"/>
      <c r="JT3" s="231"/>
      <c r="JU3" s="231"/>
      <c r="JV3" s="231"/>
      <c r="JW3" s="231"/>
      <c r="JX3" s="231"/>
      <c r="JY3" s="231"/>
      <c r="JZ3" s="231"/>
      <c r="KA3" s="231"/>
      <c r="KB3" s="231"/>
      <c r="KC3" s="231"/>
      <c r="KD3" s="231"/>
      <c r="KE3" s="231"/>
      <c r="KF3" s="231"/>
      <c r="KG3" s="231"/>
      <c r="KH3" s="231"/>
      <c r="KI3" s="231"/>
      <c r="KJ3" s="231"/>
      <c r="KK3" s="231"/>
      <c r="KL3" s="231"/>
      <c r="KM3" s="231"/>
      <c r="KN3" s="231"/>
      <c r="KO3" s="231"/>
      <c r="KP3" s="231"/>
      <c r="KQ3" s="231"/>
      <c r="KR3" s="231"/>
      <c r="KS3" s="231"/>
      <c r="KT3" s="231"/>
      <c r="KU3" s="231"/>
      <c r="KV3" s="231"/>
      <c r="KW3" s="231"/>
      <c r="KX3" s="231"/>
      <c r="KY3" s="231"/>
      <c r="KZ3" s="231"/>
      <c r="LA3" s="231"/>
      <c r="LB3" s="231"/>
      <c r="LC3" s="231"/>
      <c r="LD3" s="231"/>
      <c r="LE3" s="231"/>
      <c r="LF3" s="231"/>
      <c r="LG3" s="231"/>
      <c r="LH3" s="231"/>
      <c r="LI3" s="231"/>
      <c r="LJ3" s="231"/>
      <c r="LK3" s="231"/>
      <c r="LL3" s="231"/>
      <c r="LM3" s="231"/>
      <c r="LN3" s="231"/>
      <c r="LO3" s="231"/>
      <c r="LP3" s="231"/>
      <c r="LQ3" s="231"/>
      <c r="LR3" s="231"/>
      <c r="LS3" s="231"/>
      <c r="LT3" s="231"/>
      <c r="LU3" s="231"/>
      <c r="LV3" s="231"/>
      <c r="LW3" s="231"/>
      <c r="LX3" s="231"/>
      <c r="LY3" s="231"/>
      <c r="LZ3" s="231"/>
      <c r="MA3" s="231"/>
      <c r="MB3" s="231"/>
      <c r="MC3" s="231"/>
      <c r="MD3" s="231"/>
      <c r="ME3" s="231"/>
      <c r="MF3" s="231"/>
      <c r="MG3" s="231"/>
      <c r="MH3" s="231"/>
      <c r="MI3" s="231"/>
      <c r="MJ3" s="231"/>
      <c r="MK3" s="231"/>
      <c r="ML3" s="231"/>
      <c r="MM3" s="231"/>
      <c r="MN3" s="231"/>
      <c r="MO3" s="231"/>
      <c r="MP3" s="231"/>
    </row>
    <row r="4" spans="2:354" ht="24" thickBot="1">
      <c r="B4" s="25">
        <v>0.375</v>
      </c>
      <c r="C4" s="237"/>
      <c r="D4" s="238">
        <v>8</v>
      </c>
      <c r="E4" s="239"/>
      <c r="F4" s="30">
        <v>58</v>
      </c>
      <c r="G4" s="215">
        <v>1</v>
      </c>
      <c r="H4" s="222" t="s">
        <v>10</v>
      </c>
      <c r="I4" s="240" t="s">
        <v>8</v>
      </c>
      <c r="L4" s="241"/>
      <c r="M4" s="241"/>
      <c r="N4" s="242"/>
      <c r="O4" s="242"/>
      <c r="P4" s="242"/>
      <c r="Q4" s="242"/>
      <c r="R4" s="242"/>
      <c r="S4" s="242"/>
      <c r="T4" s="243"/>
    </row>
    <row r="5" spans="2:354">
      <c r="B5" s="26">
        <f>SUM(B4+C5)</f>
        <v>0.37986111111111109</v>
      </c>
      <c r="C5" s="61">
        <v>4.8611111111111112E-3</v>
      </c>
      <c r="D5" s="244">
        <f>D4+0.07</f>
        <v>8.07</v>
      </c>
      <c r="E5" s="239"/>
      <c r="F5" s="4">
        <v>59</v>
      </c>
      <c r="G5" s="77">
        <v>1</v>
      </c>
      <c r="H5" s="89" t="s">
        <v>11</v>
      </c>
      <c r="I5" s="79" t="s">
        <v>9</v>
      </c>
      <c r="L5" s="245"/>
      <c r="M5" s="246"/>
      <c r="N5" s="247"/>
      <c r="O5" s="247"/>
      <c r="P5" s="247"/>
      <c r="Q5" s="247"/>
      <c r="R5" s="247"/>
      <c r="S5" s="247"/>
      <c r="T5" s="248"/>
    </row>
    <row r="6" spans="2:354" ht="24" thickBot="1">
      <c r="B6" s="26">
        <f t="shared" ref="B6:B26" ca="1" si="0">SUM(B6:C6)</f>
        <v>0.38472222222222219</v>
      </c>
      <c r="C6" s="61">
        <v>4.8611111111111112E-3</v>
      </c>
      <c r="D6" s="244">
        <f t="shared" ref="D6:D70" si="1">D5+0.07</f>
        <v>8.14</v>
      </c>
      <c r="E6" s="239"/>
      <c r="F6" s="30">
        <v>60</v>
      </c>
      <c r="G6" s="77">
        <v>4</v>
      </c>
      <c r="H6" s="99" t="s">
        <v>31</v>
      </c>
      <c r="I6" s="145" t="s">
        <v>40</v>
      </c>
      <c r="L6" s="245"/>
      <c r="M6" s="249"/>
      <c r="N6" s="250"/>
      <c r="O6" s="250"/>
      <c r="P6" s="250"/>
      <c r="Q6" s="250"/>
      <c r="R6" s="250"/>
      <c r="S6" s="250"/>
      <c r="T6" s="251"/>
    </row>
    <row r="7" spans="2:354">
      <c r="B7" s="27">
        <f t="shared" ca="1" si="0"/>
        <v>0.38958333333333328</v>
      </c>
      <c r="C7" s="61">
        <v>4.8611111111111112E-3</v>
      </c>
      <c r="D7" s="244">
        <f t="shared" si="1"/>
        <v>8.2100000000000009</v>
      </c>
      <c r="E7" s="239"/>
      <c r="F7" s="4">
        <v>61</v>
      </c>
      <c r="G7" s="77">
        <v>5</v>
      </c>
      <c r="H7" s="89" t="s">
        <v>39</v>
      </c>
      <c r="I7" s="109" t="s">
        <v>26</v>
      </c>
      <c r="L7" s="252">
        <v>8.2100000000000009</v>
      </c>
      <c r="M7" s="253">
        <v>9.2100000000000009</v>
      </c>
      <c r="N7" s="6">
        <v>4.8611111111111112E-3</v>
      </c>
      <c r="O7" s="254">
        <v>40</v>
      </c>
      <c r="P7" s="255"/>
      <c r="Q7" s="256">
        <v>9</v>
      </c>
      <c r="R7" s="256">
        <v>9</v>
      </c>
      <c r="S7" s="257" t="s">
        <v>24</v>
      </c>
      <c r="T7" s="258" t="s">
        <v>25</v>
      </c>
    </row>
    <row r="8" spans="2:354" ht="24" thickBot="1">
      <c r="B8" s="26">
        <f t="shared" ca="1" si="0"/>
        <v>0.39444444444444438</v>
      </c>
      <c r="C8" s="62">
        <v>4.8611111111111112E-3</v>
      </c>
      <c r="D8" s="244">
        <f t="shared" si="1"/>
        <v>8.2800000000000011</v>
      </c>
      <c r="E8" s="239"/>
      <c r="F8" s="30">
        <v>62</v>
      </c>
      <c r="G8" s="77">
        <v>6</v>
      </c>
      <c r="H8" s="99" t="s">
        <v>38</v>
      </c>
      <c r="I8" s="99" t="s">
        <v>23</v>
      </c>
      <c r="L8" s="252">
        <f>L7+0.07</f>
        <v>8.2800000000000011</v>
      </c>
      <c r="M8" s="259">
        <f>M7+0.07</f>
        <v>9.2800000000000011</v>
      </c>
      <c r="N8" s="154">
        <v>4.8611111111111112E-3</v>
      </c>
      <c r="O8" s="260">
        <v>41</v>
      </c>
      <c r="P8" s="261"/>
      <c r="Q8" s="262">
        <v>8</v>
      </c>
      <c r="R8" s="263">
        <v>8</v>
      </c>
      <c r="S8" s="264" t="s">
        <v>13</v>
      </c>
      <c r="T8" s="265" t="s">
        <v>12</v>
      </c>
    </row>
    <row r="9" spans="2:354" s="84" customFormat="1">
      <c r="B9" s="26">
        <f t="shared" ca="1" si="0"/>
        <v>0.39930555555555547</v>
      </c>
      <c r="C9" s="61">
        <v>4.8611111111111112E-3</v>
      </c>
      <c r="D9" s="244">
        <f t="shared" si="1"/>
        <v>8.3500000000000014</v>
      </c>
      <c r="E9" s="239"/>
      <c r="F9" s="4">
        <v>63</v>
      </c>
      <c r="G9" s="77">
        <v>3</v>
      </c>
      <c r="H9" s="145" t="s">
        <v>18</v>
      </c>
      <c r="I9" s="79" t="s">
        <v>37</v>
      </c>
      <c r="J9" s="65"/>
      <c r="K9" s="65"/>
      <c r="L9" s="266">
        <f t="shared" ref="L9:L61" si="2">L8+0.07</f>
        <v>8.3500000000000014</v>
      </c>
      <c r="M9" s="267">
        <f>M8+0.07</f>
        <v>9.3500000000000014</v>
      </c>
      <c r="N9" s="268">
        <v>1.0416666666666666E-2</v>
      </c>
      <c r="O9" s="393" t="s">
        <v>35</v>
      </c>
      <c r="P9" s="393"/>
      <c r="Q9" s="393"/>
      <c r="R9" s="393"/>
      <c r="S9" s="393"/>
      <c r="T9" s="39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</row>
    <row r="10" spans="2:354" ht="24" thickBot="1">
      <c r="B10" s="26">
        <f t="shared" ca="1" si="0"/>
        <v>0.40416666666666656</v>
      </c>
      <c r="C10" s="61">
        <v>4.8611111111111112E-3</v>
      </c>
      <c r="D10" s="244">
        <f t="shared" si="1"/>
        <v>8.4200000000000017</v>
      </c>
      <c r="E10" s="239"/>
      <c r="F10" s="30">
        <v>64</v>
      </c>
      <c r="G10" s="77">
        <v>2</v>
      </c>
      <c r="H10" s="94" t="s">
        <v>15</v>
      </c>
      <c r="I10" s="111" t="s">
        <v>36</v>
      </c>
      <c r="L10" s="269"/>
      <c r="M10" s="267"/>
      <c r="N10" s="180"/>
      <c r="O10" s="395"/>
      <c r="P10" s="395"/>
      <c r="Q10" s="395"/>
      <c r="R10" s="395"/>
      <c r="S10" s="395"/>
      <c r="T10" s="396"/>
    </row>
    <row r="11" spans="2:354">
      <c r="B11" s="26">
        <f t="shared" ca="1" si="0"/>
        <v>0.40902777777777766</v>
      </c>
      <c r="C11" s="61">
        <v>4.8611111111111112E-3</v>
      </c>
      <c r="D11" s="244">
        <f t="shared" si="1"/>
        <v>8.490000000000002</v>
      </c>
      <c r="E11" s="239"/>
      <c r="F11" s="4">
        <v>65</v>
      </c>
      <c r="G11" s="77">
        <v>1</v>
      </c>
      <c r="H11" s="79" t="s">
        <v>9</v>
      </c>
      <c r="I11" s="99" t="s">
        <v>10</v>
      </c>
      <c r="L11" s="270">
        <f>L9+0.15</f>
        <v>8.5000000000000018</v>
      </c>
      <c r="M11" s="271">
        <f>M9+0.15</f>
        <v>9.5000000000000018</v>
      </c>
      <c r="N11" s="6">
        <v>4.8611111111111112E-3</v>
      </c>
      <c r="O11" s="254">
        <v>42</v>
      </c>
      <c r="P11" s="255"/>
      <c r="Q11" s="256">
        <v>7</v>
      </c>
      <c r="R11" s="256">
        <v>7</v>
      </c>
      <c r="S11" s="272" t="s">
        <v>28</v>
      </c>
      <c r="T11" s="273" t="s">
        <v>29</v>
      </c>
    </row>
    <row r="12" spans="2:354" ht="24" thickBot="1">
      <c r="B12" s="26">
        <f t="shared" ca="1" si="0"/>
        <v>0.41388888888888875</v>
      </c>
      <c r="C12" s="61">
        <v>4.8611111111111112E-3</v>
      </c>
      <c r="D12" s="244">
        <f t="shared" si="1"/>
        <v>8.5600000000000023</v>
      </c>
      <c r="E12" s="239"/>
      <c r="F12" s="30">
        <v>66</v>
      </c>
      <c r="G12" s="77">
        <v>4</v>
      </c>
      <c r="H12" s="152" t="s">
        <v>30</v>
      </c>
      <c r="I12" s="99" t="s">
        <v>31</v>
      </c>
      <c r="L12" s="252">
        <f t="shared" si="2"/>
        <v>8.5700000000000021</v>
      </c>
      <c r="M12" s="253">
        <f>M11+0.07</f>
        <v>9.5700000000000021</v>
      </c>
      <c r="N12" s="6">
        <v>4.8611111111111112E-3</v>
      </c>
      <c r="O12" s="254">
        <v>43</v>
      </c>
      <c r="P12" s="255"/>
      <c r="Q12" s="274">
        <v>9</v>
      </c>
      <c r="R12" s="274">
        <v>9</v>
      </c>
      <c r="S12" s="275" t="s">
        <v>20</v>
      </c>
      <c r="T12" s="276" t="s">
        <v>21</v>
      </c>
    </row>
    <row r="13" spans="2:354">
      <c r="B13" s="26">
        <f t="shared" ca="1" si="0"/>
        <v>0.41874999999999984</v>
      </c>
      <c r="C13" s="61">
        <v>4.8611111111111112E-3</v>
      </c>
      <c r="D13" s="244">
        <v>9.0299999999999994</v>
      </c>
      <c r="E13" s="239"/>
      <c r="F13" s="4">
        <v>67</v>
      </c>
      <c r="G13" s="77">
        <v>5</v>
      </c>
      <c r="H13" s="89" t="s">
        <v>39</v>
      </c>
      <c r="I13" s="99" t="s">
        <v>27</v>
      </c>
      <c r="L13" s="252">
        <v>9.0399999999999991</v>
      </c>
      <c r="M13" s="253">
        <v>10.039999999999999</v>
      </c>
      <c r="N13" s="6">
        <v>4.8611111111111112E-3</v>
      </c>
      <c r="O13" s="254">
        <v>44</v>
      </c>
      <c r="P13" s="255"/>
      <c r="Q13" s="274">
        <v>8</v>
      </c>
      <c r="R13" s="274">
        <v>8</v>
      </c>
      <c r="S13" s="277" t="s">
        <v>13</v>
      </c>
      <c r="T13" s="278" t="s">
        <v>41</v>
      </c>
    </row>
    <row r="14" spans="2:354" ht="24" thickBot="1">
      <c r="B14" s="26">
        <f t="shared" ca="1" si="0"/>
        <v>0.42361111111111094</v>
      </c>
      <c r="C14" s="61">
        <v>4.8611111111111112E-3</v>
      </c>
      <c r="D14" s="238">
        <f t="shared" si="1"/>
        <v>9.1</v>
      </c>
      <c r="E14" s="239"/>
      <c r="F14" s="30">
        <v>68</v>
      </c>
      <c r="G14" s="77">
        <v>6</v>
      </c>
      <c r="H14" s="99" t="s">
        <v>38</v>
      </c>
      <c r="I14" s="116" t="s">
        <v>22</v>
      </c>
      <c r="L14" s="266">
        <f t="shared" si="2"/>
        <v>9.11</v>
      </c>
      <c r="M14" s="279">
        <f>M13+0.07</f>
        <v>10.11</v>
      </c>
      <c r="N14" s="268">
        <v>1.0416666666666666E-2</v>
      </c>
      <c r="O14" s="408" t="s">
        <v>35</v>
      </c>
      <c r="P14" s="408"/>
      <c r="Q14" s="408"/>
      <c r="R14" s="408"/>
      <c r="S14" s="408"/>
      <c r="T14" s="409"/>
    </row>
    <row r="15" spans="2:354">
      <c r="B15" s="26">
        <f t="shared" ca="1" si="0"/>
        <v>0.42847222222222203</v>
      </c>
      <c r="C15" s="61">
        <v>4.8611111111111112E-3</v>
      </c>
      <c r="D15" s="244">
        <f t="shared" si="1"/>
        <v>9.17</v>
      </c>
      <c r="E15" s="239"/>
      <c r="F15" s="4">
        <v>69</v>
      </c>
      <c r="G15" s="77">
        <v>3</v>
      </c>
      <c r="H15" s="79" t="s">
        <v>37</v>
      </c>
      <c r="I15" s="89" t="s">
        <v>19</v>
      </c>
      <c r="L15" s="269"/>
      <c r="M15" s="267"/>
      <c r="N15" s="268"/>
      <c r="O15" s="402"/>
      <c r="P15" s="402"/>
      <c r="Q15" s="402"/>
      <c r="R15" s="402"/>
      <c r="S15" s="402"/>
      <c r="T15" s="403"/>
    </row>
    <row r="16" spans="2:354" s="123" customFormat="1" ht="24" thickBot="1">
      <c r="B16" s="26">
        <f t="shared" ca="1" si="0"/>
        <v>0.43333333333333313</v>
      </c>
      <c r="C16" s="61">
        <v>4.8611111111111112E-3</v>
      </c>
      <c r="D16" s="244">
        <f t="shared" si="1"/>
        <v>9.24</v>
      </c>
      <c r="E16" s="239"/>
      <c r="F16" s="30">
        <v>70</v>
      </c>
      <c r="G16" s="77">
        <v>2</v>
      </c>
      <c r="H16" s="111" t="s">
        <v>36</v>
      </c>
      <c r="I16" s="116" t="s">
        <v>14</v>
      </c>
      <c r="J16" s="80"/>
      <c r="K16" s="80"/>
      <c r="L16" s="252">
        <f>L14+0.15</f>
        <v>9.26</v>
      </c>
      <c r="M16" s="271">
        <f>M14+0.15</f>
        <v>10.26</v>
      </c>
      <c r="N16" s="6">
        <v>4.8611111111111112E-3</v>
      </c>
      <c r="O16" s="254">
        <v>45</v>
      </c>
      <c r="P16" s="255"/>
      <c r="Q16" s="256">
        <v>7</v>
      </c>
      <c r="R16" s="256">
        <v>7</v>
      </c>
      <c r="S16" s="272" t="s">
        <v>28</v>
      </c>
      <c r="T16" s="280" t="s">
        <v>16</v>
      </c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</row>
    <row r="17" spans="1:354">
      <c r="B17" s="26">
        <f t="shared" ca="1" si="0"/>
        <v>0.43819444444444422</v>
      </c>
      <c r="C17" s="61">
        <v>4.8611111111111112E-3</v>
      </c>
      <c r="D17" s="244">
        <f t="shared" si="1"/>
        <v>9.31</v>
      </c>
      <c r="E17" s="239"/>
      <c r="F17" s="4">
        <v>71</v>
      </c>
      <c r="G17" s="77">
        <v>1</v>
      </c>
      <c r="H17" s="89" t="s">
        <v>11</v>
      </c>
      <c r="I17" s="109" t="s">
        <v>8</v>
      </c>
      <c r="L17" s="252">
        <f t="shared" si="2"/>
        <v>9.33</v>
      </c>
      <c r="M17" s="259">
        <f>M16+0.07</f>
        <v>10.33</v>
      </c>
      <c r="N17" s="154">
        <v>4.8611111111111112E-3</v>
      </c>
      <c r="O17" s="260">
        <v>46</v>
      </c>
      <c r="P17" s="261"/>
      <c r="Q17" s="281">
        <v>8</v>
      </c>
      <c r="R17" s="263">
        <v>8</v>
      </c>
      <c r="S17" s="282" t="s">
        <v>12</v>
      </c>
      <c r="T17" s="283" t="s">
        <v>41</v>
      </c>
    </row>
    <row r="18" spans="1:354" s="134" customFormat="1" ht="24" thickBot="1">
      <c r="B18" s="26">
        <f t="shared" ca="1" si="0"/>
        <v>0.44305555555555531</v>
      </c>
      <c r="C18" s="61">
        <v>4.8611111111111112E-3</v>
      </c>
      <c r="D18" s="244">
        <f t="shared" si="1"/>
        <v>9.3800000000000008</v>
      </c>
      <c r="E18" s="239"/>
      <c r="F18" s="30">
        <v>72</v>
      </c>
      <c r="G18" s="77">
        <v>4</v>
      </c>
      <c r="H18" s="152" t="s">
        <v>30</v>
      </c>
      <c r="I18" s="145" t="s">
        <v>40</v>
      </c>
      <c r="J18" s="80"/>
      <c r="K18" s="80"/>
      <c r="L18" s="270">
        <f t="shared" si="2"/>
        <v>9.4</v>
      </c>
      <c r="M18" s="253">
        <f t="shared" ref="M18:M25" si="3">M17+0.07</f>
        <v>10.4</v>
      </c>
      <c r="N18" s="6">
        <v>4.8611111111111112E-3</v>
      </c>
      <c r="O18" s="254">
        <v>47</v>
      </c>
      <c r="P18" s="220"/>
      <c r="Q18" s="262">
        <v>10</v>
      </c>
      <c r="R18" s="274">
        <v>10</v>
      </c>
      <c r="S18" s="284" t="s">
        <v>33</v>
      </c>
      <c r="T18" s="285" t="s">
        <v>32</v>
      </c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80"/>
      <c r="JD18" s="80"/>
      <c r="JE18" s="80"/>
      <c r="JF18" s="80"/>
      <c r="JG18" s="80"/>
      <c r="JH18" s="80"/>
      <c r="JI18" s="80"/>
      <c r="JJ18" s="80"/>
      <c r="JK18" s="80"/>
      <c r="JL18" s="80"/>
      <c r="JM18" s="80"/>
      <c r="JN18" s="80"/>
      <c r="JO18" s="80"/>
      <c r="JP18" s="80"/>
      <c r="JQ18" s="80"/>
      <c r="JR18" s="80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/>
      <c r="KS18" s="80"/>
      <c r="KT18" s="80"/>
      <c r="KU18" s="80"/>
      <c r="KV18" s="80"/>
      <c r="KW18" s="80"/>
      <c r="KX18" s="80"/>
      <c r="KY18" s="80"/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/>
      <c r="LS18" s="80"/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/>
      <c r="MI18" s="80"/>
      <c r="MJ18" s="80"/>
      <c r="MK18" s="80"/>
      <c r="ML18" s="80"/>
      <c r="MM18" s="80"/>
      <c r="MN18" s="80"/>
      <c r="MO18" s="80"/>
      <c r="MP18" s="80"/>
    </row>
    <row r="19" spans="1:354">
      <c r="B19" s="26">
        <f t="shared" ca="1" si="0"/>
        <v>0.44791666666666641</v>
      </c>
      <c r="C19" s="61">
        <v>4.8611111111111112E-3</v>
      </c>
      <c r="D19" s="244">
        <f t="shared" si="1"/>
        <v>9.4500000000000011</v>
      </c>
      <c r="E19" s="239"/>
      <c r="F19" s="4">
        <v>73</v>
      </c>
      <c r="G19" s="77">
        <v>5</v>
      </c>
      <c r="H19" s="109" t="s">
        <v>26</v>
      </c>
      <c r="I19" s="99" t="s">
        <v>27</v>
      </c>
      <c r="L19" s="252">
        <f t="shared" si="2"/>
        <v>9.4700000000000006</v>
      </c>
      <c r="M19" s="286">
        <f t="shared" si="3"/>
        <v>10.47</v>
      </c>
      <c r="N19" s="125">
        <v>4.8611111111111112E-3</v>
      </c>
      <c r="O19" s="287">
        <v>48</v>
      </c>
      <c r="P19" s="261"/>
      <c r="Q19" s="288">
        <v>7</v>
      </c>
      <c r="R19" s="289">
        <v>7</v>
      </c>
      <c r="S19" s="290" t="s">
        <v>29</v>
      </c>
      <c r="T19" s="282" t="s">
        <v>17</v>
      </c>
    </row>
    <row r="20" spans="1:354" ht="24" thickBot="1">
      <c r="B20" s="26">
        <f t="shared" ca="1" si="0"/>
        <v>0.4527777777777775</v>
      </c>
      <c r="C20" s="61">
        <v>4.8611111111111112E-3</v>
      </c>
      <c r="D20" s="244">
        <f t="shared" si="1"/>
        <v>9.5200000000000014</v>
      </c>
      <c r="E20" s="239"/>
      <c r="F20" s="30">
        <v>74</v>
      </c>
      <c r="G20" s="77">
        <v>6</v>
      </c>
      <c r="H20" s="99" t="s">
        <v>23</v>
      </c>
      <c r="I20" s="116" t="s">
        <v>22</v>
      </c>
      <c r="L20" s="291">
        <f t="shared" si="2"/>
        <v>9.5400000000000009</v>
      </c>
      <c r="M20" s="292">
        <f t="shared" si="3"/>
        <v>10.540000000000001</v>
      </c>
      <c r="N20" s="293">
        <v>4.8611111111111112E-3</v>
      </c>
      <c r="O20" s="72"/>
      <c r="P20" s="72"/>
      <c r="Q20" s="72"/>
      <c r="R20" s="72"/>
      <c r="S20" s="418" t="s">
        <v>44</v>
      </c>
      <c r="T20" s="419"/>
    </row>
    <row r="21" spans="1:354">
      <c r="B21" s="26">
        <f t="shared" ca="1" si="0"/>
        <v>0.4576388888888886</v>
      </c>
      <c r="C21" s="61">
        <v>4.8611111111111112E-3</v>
      </c>
      <c r="D21" s="244">
        <f t="shared" si="1"/>
        <v>9.5900000000000016</v>
      </c>
      <c r="E21" s="239"/>
      <c r="F21" s="4">
        <v>75</v>
      </c>
      <c r="G21" s="77">
        <v>3</v>
      </c>
      <c r="H21" s="145" t="s">
        <v>18</v>
      </c>
      <c r="I21" s="89" t="s">
        <v>19</v>
      </c>
      <c r="L21" s="252">
        <v>10.01</v>
      </c>
      <c r="M21" s="259">
        <v>11.01</v>
      </c>
      <c r="N21" s="154">
        <v>4.8611111111111112E-3</v>
      </c>
      <c r="O21" s="260">
        <v>49</v>
      </c>
      <c r="P21" s="261"/>
      <c r="Q21" s="288">
        <v>9</v>
      </c>
      <c r="R21" s="294">
        <v>9</v>
      </c>
      <c r="S21" s="285" t="s">
        <v>25</v>
      </c>
      <c r="T21" s="282" t="s">
        <v>20</v>
      </c>
    </row>
    <row r="22" spans="1:354" ht="24" thickBot="1">
      <c r="B22" s="26">
        <v>0.46249999999999997</v>
      </c>
      <c r="C22" s="61">
        <v>4.8611111111111112E-3</v>
      </c>
      <c r="D22" s="244">
        <v>10.06</v>
      </c>
      <c r="E22" s="239"/>
      <c r="F22" s="30">
        <v>76</v>
      </c>
      <c r="G22" s="77">
        <v>2</v>
      </c>
      <c r="H22" s="116" t="s">
        <v>14</v>
      </c>
      <c r="I22" s="94" t="s">
        <v>15</v>
      </c>
      <c r="L22" s="252">
        <f t="shared" si="2"/>
        <v>10.08</v>
      </c>
      <c r="M22" s="253">
        <f t="shared" si="3"/>
        <v>11.08</v>
      </c>
      <c r="N22" s="6">
        <v>4.8611111111111112E-3</v>
      </c>
      <c r="O22" s="254">
        <v>50</v>
      </c>
      <c r="P22" s="295"/>
      <c r="Q22" s="288">
        <v>7</v>
      </c>
      <c r="R22" s="294">
        <v>7</v>
      </c>
      <c r="S22" s="282" t="s">
        <v>16</v>
      </c>
      <c r="T22" s="282" t="s">
        <v>17</v>
      </c>
    </row>
    <row r="23" spans="1:354" s="123" customFormat="1">
      <c r="B23" s="26">
        <f t="shared" ca="1" si="0"/>
        <v>0.46736111111111078</v>
      </c>
      <c r="C23" s="61">
        <v>4.8611111111111112E-3</v>
      </c>
      <c r="D23" s="244">
        <f t="shared" si="1"/>
        <v>10.130000000000001</v>
      </c>
      <c r="E23" s="239"/>
      <c r="F23" s="4">
        <v>77</v>
      </c>
      <c r="G23" s="77">
        <v>1</v>
      </c>
      <c r="H23" s="99" t="s">
        <v>10</v>
      </c>
      <c r="I23" s="89" t="s">
        <v>11</v>
      </c>
      <c r="J23" s="80"/>
      <c r="K23" s="80"/>
      <c r="L23" s="252">
        <f t="shared" si="2"/>
        <v>10.15</v>
      </c>
      <c r="M23" s="253">
        <f t="shared" si="3"/>
        <v>11.15</v>
      </c>
      <c r="N23" s="6">
        <v>4.8611111111111112E-3</v>
      </c>
      <c r="O23" s="260">
        <v>51</v>
      </c>
      <c r="P23" s="261">
        <v>9</v>
      </c>
      <c r="Q23" s="262">
        <v>9</v>
      </c>
      <c r="R23" s="296">
        <v>9</v>
      </c>
      <c r="S23" s="297" t="s">
        <v>21</v>
      </c>
      <c r="T23" s="298" t="s">
        <v>24</v>
      </c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  <c r="IW23" s="80"/>
      <c r="IX23" s="80"/>
      <c r="IY23" s="80"/>
      <c r="IZ23" s="80"/>
      <c r="JA23" s="80"/>
      <c r="JB23" s="80"/>
      <c r="JC23" s="80"/>
      <c r="JD23" s="80"/>
      <c r="JE23" s="80"/>
      <c r="JF23" s="80"/>
      <c r="JG23" s="80"/>
      <c r="JH23" s="80"/>
      <c r="JI23" s="80"/>
      <c r="JJ23" s="80"/>
      <c r="JK23" s="80"/>
      <c r="JL23" s="80"/>
      <c r="JM23" s="80"/>
      <c r="JN23" s="80"/>
      <c r="JO23" s="80"/>
      <c r="JP23" s="80"/>
      <c r="JQ23" s="80"/>
      <c r="JR23" s="80"/>
      <c r="JS23" s="80"/>
      <c r="JT23" s="80"/>
      <c r="JU23" s="80"/>
      <c r="JV23" s="80"/>
      <c r="JW23" s="80"/>
      <c r="JX23" s="80"/>
      <c r="JY23" s="80"/>
      <c r="JZ23" s="80"/>
      <c r="KA23" s="80"/>
      <c r="KB23" s="80"/>
      <c r="KC23" s="80"/>
      <c r="KD23" s="80"/>
      <c r="KE23" s="80"/>
      <c r="KF23" s="80"/>
      <c r="KG23" s="80"/>
      <c r="KH23" s="80"/>
      <c r="KI23" s="80"/>
      <c r="KJ23" s="80"/>
      <c r="KK23" s="80"/>
      <c r="KL23" s="80"/>
      <c r="KM23" s="80"/>
      <c r="KN23" s="80"/>
      <c r="KO23" s="80"/>
      <c r="KP23" s="80"/>
      <c r="KQ23" s="80"/>
      <c r="KR23" s="80"/>
      <c r="KS23" s="80"/>
      <c r="KT23" s="80"/>
      <c r="KU23" s="80"/>
      <c r="KV23" s="80"/>
      <c r="KW23" s="80"/>
      <c r="KX23" s="80"/>
      <c r="KY23" s="80"/>
      <c r="KZ23" s="80"/>
      <c r="LA23" s="80"/>
      <c r="LB23" s="80"/>
      <c r="LC23" s="80"/>
      <c r="LD23" s="80"/>
      <c r="LE23" s="80"/>
      <c r="LF23" s="80"/>
      <c r="LG23" s="80"/>
      <c r="LH23" s="80"/>
      <c r="LI23" s="80"/>
      <c r="LJ23" s="80"/>
      <c r="LK23" s="80"/>
      <c r="LL23" s="80"/>
      <c r="LM23" s="80"/>
      <c r="LN23" s="80"/>
      <c r="LO23" s="80"/>
      <c r="LP23" s="80"/>
      <c r="LQ23" s="80"/>
      <c r="LR23" s="80"/>
      <c r="LS23" s="80"/>
      <c r="LT23" s="80"/>
      <c r="LU23" s="80"/>
      <c r="LV23" s="80"/>
      <c r="LW23" s="80"/>
      <c r="LX23" s="80"/>
      <c r="LY23" s="80"/>
      <c r="LZ23" s="80"/>
      <c r="MA23" s="80"/>
      <c r="MB23" s="80"/>
      <c r="MC23" s="80"/>
      <c r="MD23" s="80"/>
      <c r="ME23" s="80"/>
      <c r="MF23" s="80"/>
      <c r="MG23" s="80"/>
      <c r="MH23" s="80"/>
      <c r="MI23" s="80"/>
      <c r="MJ23" s="80"/>
      <c r="MK23" s="80"/>
      <c r="ML23" s="80"/>
      <c r="MM23" s="80"/>
      <c r="MN23" s="80"/>
      <c r="MO23" s="80"/>
      <c r="MP23" s="80"/>
    </row>
    <row r="24" spans="1:354" ht="24" thickBot="1">
      <c r="B24" s="26">
        <f t="shared" ca="1" si="0"/>
        <v>0.47222222222222188</v>
      </c>
      <c r="C24" s="61">
        <v>4.8611111111111112E-3</v>
      </c>
      <c r="D24" s="238">
        <f t="shared" si="1"/>
        <v>10.200000000000001</v>
      </c>
      <c r="E24" s="239"/>
      <c r="F24" s="30">
        <v>78</v>
      </c>
      <c r="G24" s="77">
        <v>4</v>
      </c>
      <c r="H24" s="145" t="s">
        <v>40</v>
      </c>
      <c r="I24" s="99" t="s">
        <v>31</v>
      </c>
      <c r="L24" s="252">
        <f t="shared" si="2"/>
        <v>10.220000000000001</v>
      </c>
      <c r="M24" s="253">
        <f t="shared" si="3"/>
        <v>11.22</v>
      </c>
      <c r="N24" s="6">
        <v>4.8611111111111112E-3</v>
      </c>
      <c r="O24" s="254">
        <v>52</v>
      </c>
      <c r="P24" s="255"/>
      <c r="Q24" s="274">
        <v>10</v>
      </c>
      <c r="R24" s="274">
        <v>10</v>
      </c>
      <c r="S24" s="299" t="s">
        <v>32</v>
      </c>
      <c r="T24" s="300" t="s">
        <v>33</v>
      </c>
    </row>
    <row r="25" spans="1:354">
      <c r="B25" s="26">
        <f t="shared" ca="1" si="0"/>
        <v>0.47708333333333297</v>
      </c>
      <c r="C25" s="61">
        <v>4.8611111111111112E-3</v>
      </c>
      <c r="D25" s="244">
        <f t="shared" si="1"/>
        <v>10.270000000000001</v>
      </c>
      <c r="E25" s="301"/>
      <c r="F25" s="4">
        <v>79</v>
      </c>
      <c r="G25" s="77">
        <v>5</v>
      </c>
      <c r="H25" s="99" t="s">
        <v>27</v>
      </c>
      <c r="I25" s="89" t="s">
        <v>39</v>
      </c>
      <c r="L25" s="252">
        <f t="shared" si="2"/>
        <v>10.290000000000001</v>
      </c>
      <c r="M25" s="253">
        <f t="shared" si="3"/>
        <v>11.290000000000001</v>
      </c>
      <c r="N25" s="302">
        <v>4.8611111111111112E-3</v>
      </c>
      <c r="O25" s="260">
        <v>53</v>
      </c>
      <c r="P25" s="261">
        <v>8</v>
      </c>
      <c r="Q25" s="263">
        <v>8</v>
      </c>
      <c r="R25" s="294">
        <v>8</v>
      </c>
      <c r="S25" s="303" t="s">
        <v>41</v>
      </c>
      <c r="T25" s="265" t="s">
        <v>12</v>
      </c>
    </row>
    <row r="26" spans="1:354" s="134" customFormat="1" ht="24" thickBot="1">
      <c r="B26" s="26">
        <f t="shared" ca="1" si="0"/>
        <v>0.48194444444444406</v>
      </c>
      <c r="C26" s="61">
        <v>4.8611111111111112E-3</v>
      </c>
      <c r="D26" s="244">
        <f t="shared" si="1"/>
        <v>10.340000000000002</v>
      </c>
      <c r="E26" s="301"/>
      <c r="F26" s="30">
        <v>80</v>
      </c>
      <c r="G26" s="77">
        <v>6</v>
      </c>
      <c r="H26" s="116" t="s">
        <v>22</v>
      </c>
      <c r="I26" s="99" t="s">
        <v>38</v>
      </c>
      <c r="J26" s="80"/>
      <c r="K26" s="80"/>
      <c r="L26" s="304">
        <f t="shared" si="2"/>
        <v>10.360000000000001</v>
      </c>
      <c r="M26" s="305">
        <f>M25+0.07</f>
        <v>11.360000000000001</v>
      </c>
      <c r="N26" s="268">
        <v>4.0972222222222222E-2</v>
      </c>
      <c r="O26" s="399" t="s">
        <v>72</v>
      </c>
      <c r="P26" s="399"/>
      <c r="Q26" s="399"/>
      <c r="R26" s="399"/>
      <c r="S26" s="399"/>
      <c r="T26" s="40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  <c r="IW26" s="80"/>
      <c r="IX26" s="80"/>
      <c r="IY26" s="80"/>
      <c r="IZ26" s="80"/>
      <c r="JA26" s="80"/>
      <c r="JB26" s="80"/>
      <c r="JC26" s="80"/>
      <c r="JD26" s="80"/>
      <c r="JE26" s="80"/>
      <c r="JF26" s="80"/>
      <c r="JG26" s="80"/>
      <c r="JH26" s="80"/>
      <c r="JI26" s="80"/>
      <c r="JJ26" s="80"/>
      <c r="JK26" s="80"/>
      <c r="JL26" s="80"/>
      <c r="JM26" s="80"/>
      <c r="JN26" s="80"/>
      <c r="JO26" s="80"/>
      <c r="JP26" s="80"/>
      <c r="JQ26" s="80"/>
      <c r="JR26" s="80"/>
      <c r="JS26" s="80"/>
      <c r="JT26" s="80"/>
      <c r="JU26" s="80"/>
      <c r="JV26" s="80"/>
      <c r="JW26" s="80"/>
      <c r="JX26" s="80"/>
      <c r="JY26" s="80"/>
      <c r="JZ26" s="80"/>
      <c r="KA26" s="80"/>
      <c r="KB26" s="80"/>
      <c r="KC26" s="80"/>
      <c r="KD26" s="80"/>
      <c r="KE26" s="80"/>
      <c r="KF26" s="80"/>
      <c r="KG26" s="80"/>
      <c r="KH26" s="80"/>
      <c r="KI26" s="80"/>
      <c r="KJ26" s="80"/>
      <c r="KK26" s="80"/>
      <c r="KL26" s="80"/>
      <c r="KM26" s="80"/>
      <c r="KN26" s="80"/>
      <c r="KO26" s="80"/>
      <c r="KP26" s="80"/>
      <c r="KQ26" s="80"/>
      <c r="KR26" s="80"/>
      <c r="KS26" s="80"/>
      <c r="KT26" s="80"/>
      <c r="KU26" s="80"/>
      <c r="KV26" s="80"/>
      <c r="KW26" s="80"/>
      <c r="KX26" s="80"/>
      <c r="KY26" s="80"/>
      <c r="KZ26" s="80"/>
      <c r="LA26" s="80"/>
      <c r="LB26" s="80"/>
      <c r="LC26" s="80"/>
      <c r="LD26" s="80"/>
      <c r="LE26" s="80"/>
      <c r="LF26" s="80"/>
      <c r="LG26" s="80"/>
      <c r="LH26" s="80"/>
      <c r="LI26" s="80"/>
      <c r="LJ26" s="80"/>
      <c r="LK26" s="80"/>
      <c r="LL26" s="80"/>
      <c r="LM26" s="80"/>
      <c r="LN26" s="80"/>
      <c r="LO26" s="80"/>
      <c r="LP26" s="80"/>
      <c r="LQ26" s="80"/>
      <c r="LR26" s="80"/>
      <c r="LS26" s="80"/>
      <c r="LT26" s="80"/>
      <c r="LU26" s="80"/>
      <c r="LV26" s="80"/>
      <c r="LW26" s="80"/>
      <c r="LX26" s="80"/>
      <c r="LY26" s="80"/>
      <c r="LZ26" s="80"/>
      <c r="MA26" s="80"/>
      <c r="MB26" s="80"/>
      <c r="MC26" s="80"/>
      <c r="MD26" s="80"/>
      <c r="ME26" s="80"/>
      <c r="MF26" s="80"/>
      <c r="MG26" s="80"/>
      <c r="MH26" s="80"/>
      <c r="MI26" s="80"/>
      <c r="MJ26" s="80"/>
      <c r="MK26" s="80"/>
      <c r="ML26" s="80"/>
      <c r="MM26" s="80"/>
      <c r="MN26" s="80"/>
      <c r="MO26" s="80"/>
      <c r="MP26" s="80"/>
    </row>
    <row r="27" spans="1:354" s="134" customFormat="1">
      <c r="B27" s="26">
        <v>0.48680555555555555</v>
      </c>
      <c r="C27" s="61">
        <v>4.8611111111111112E-3</v>
      </c>
      <c r="D27" s="244">
        <f t="shared" si="1"/>
        <v>10.410000000000002</v>
      </c>
      <c r="E27" s="239"/>
      <c r="F27" s="4">
        <v>81</v>
      </c>
      <c r="G27" s="77">
        <v>3</v>
      </c>
      <c r="H27" s="89" t="s">
        <v>19</v>
      </c>
      <c r="I27" s="145" t="s">
        <v>18</v>
      </c>
      <c r="J27" s="80"/>
      <c r="K27" s="80"/>
      <c r="L27" s="267"/>
      <c r="M27" s="180"/>
      <c r="N27" s="180"/>
      <c r="O27" s="399"/>
      <c r="P27" s="399"/>
      <c r="Q27" s="399"/>
      <c r="R27" s="399"/>
      <c r="S27" s="399"/>
      <c r="T27" s="40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  <c r="IW27" s="80"/>
      <c r="IX27" s="80"/>
      <c r="IY27" s="80"/>
      <c r="IZ27" s="80"/>
      <c r="JA27" s="80"/>
      <c r="JB27" s="80"/>
      <c r="JC27" s="80"/>
      <c r="JD27" s="80"/>
      <c r="JE27" s="80"/>
      <c r="JF27" s="80"/>
      <c r="JG27" s="80"/>
      <c r="JH27" s="80"/>
      <c r="JI27" s="80"/>
      <c r="JJ27" s="80"/>
      <c r="JK27" s="80"/>
      <c r="JL27" s="80"/>
      <c r="JM27" s="80"/>
      <c r="JN27" s="80"/>
      <c r="JO27" s="80"/>
      <c r="JP27" s="80"/>
      <c r="JQ27" s="80"/>
      <c r="JR27" s="80"/>
      <c r="JS27" s="80"/>
      <c r="JT27" s="80"/>
      <c r="JU27" s="80"/>
      <c r="JV27" s="80"/>
      <c r="JW27" s="80"/>
      <c r="JX27" s="80"/>
      <c r="JY27" s="80"/>
      <c r="JZ27" s="80"/>
      <c r="KA27" s="80"/>
      <c r="KB27" s="80"/>
      <c r="KC27" s="80"/>
      <c r="KD27" s="80"/>
      <c r="KE27" s="80"/>
      <c r="KF27" s="80"/>
      <c r="KG27" s="80"/>
      <c r="KH27" s="80"/>
      <c r="KI27" s="80"/>
      <c r="KJ27" s="80"/>
      <c r="KK27" s="80"/>
      <c r="KL27" s="80"/>
      <c r="KM27" s="80"/>
      <c r="KN27" s="80"/>
      <c r="KO27" s="80"/>
      <c r="KP27" s="80"/>
      <c r="KQ27" s="80"/>
      <c r="KR27" s="80"/>
      <c r="KS27" s="80"/>
      <c r="KT27" s="80"/>
      <c r="KU27" s="80"/>
      <c r="KV27" s="80"/>
      <c r="KW27" s="80"/>
      <c r="KX27" s="80"/>
      <c r="KY27" s="80"/>
      <c r="KZ27" s="80"/>
      <c r="LA27" s="80"/>
      <c r="LB27" s="80"/>
      <c r="LC27" s="80"/>
      <c r="LD27" s="80"/>
      <c r="LE27" s="80"/>
      <c r="LF27" s="80"/>
      <c r="LG27" s="80"/>
      <c r="LH27" s="80"/>
      <c r="LI27" s="80"/>
      <c r="LJ27" s="80"/>
      <c r="LK27" s="80"/>
      <c r="LL27" s="80"/>
      <c r="LM27" s="80"/>
      <c r="LN27" s="80"/>
      <c r="LO27" s="80"/>
      <c r="LP27" s="80"/>
      <c r="LQ27" s="80"/>
      <c r="LR27" s="80"/>
      <c r="LS27" s="80"/>
      <c r="LT27" s="80"/>
      <c r="LU27" s="80"/>
      <c r="LV27" s="80"/>
      <c r="LW27" s="80"/>
      <c r="LX27" s="80"/>
      <c r="LY27" s="80"/>
      <c r="LZ27" s="80"/>
      <c r="MA27" s="80"/>
      <c r="MB27" s="80"/>
      <c r="MC27" s="80"/>
      <c r="MD27" s="80"/>
      <c r="ME27" s="80"/>
      <c r="MF27" s="80"/>
      <c r="MG27" s="80"/>
      <c r="MH27" s="80"/>
      <c r="MI27" s="80"/>
      <c r="MJ27" s="80"/>
      <c r="MK27" s="80"/>
      <c r="ML27" s="80"/>
      <c r="MM27" s="80"/>
      <c r="MN27" s="80"/>
      <c r="MO27" s="80"/>
      <c r="MP27" s="80"/>
    </row>
    <row r="28" spans="1:354" ht="24" thickBot="1">
      <c r="B28" s="26">
        <v>0.4916666666666667</v>
      </c>
      <c r="C28" s="61">
        <v>4.8611111111111112E-3</v>
      </c>
      <c r="D28" s="244">
        <f t="shared" si="1"/>
        <v>10.480000000000002</v>
      </c>
      <c r="E28" s="239"/>
      <c r="F28" s="30">
        <v>82</v>
      </c>
      <c r="G28" s="77">
        <v>2</v>
      </c>
      <c r="H28" s="111" t="s">
        <v>36</v>
      </c>
      <c r="I28" s="94" t="s">
        <v>15</v>
      </c>
      <c r="L28" s="267"/>
      <c r="M28" s="180"/>
      <c r="N28" s="180"/>
      <c r="O28" s="399"/>
      <c r="P28" s="399"/>
      <c r="Q28" s="399"/>
      <c r="R28" s="399"/>
      <c r="S28" s="399"/>
      <c r="T28" s="400"/>
    </row>
    <row r="29" spans="1:354">
      <c r="B29" s="27">
        <v>0.49652777777777773</v>
      </c>
      <c r="C29" s="62">
        <v>4.8611111111111112E-3</v>
      </c>
      <c r="D29" s="244">
        <f t="shared" si="1"/>
        <v>10.550000000000002</v>
      </c>
      <c r="E29" s="239"/>
      <c r="F29" s="4">
        <v>83</v>
      </c>
      <c r="G29" s="77">
        <v>1</v>
      </c>
      <c r="H29" s="109" t="s">
        <v>8</v>
      </c>
      <c r="I29" s="79" t="s">
        <v>9</v>
      </c>
      <c r="L29" s="267"/>
      <c r="M29" s="180"/>
      <c r="N29" s="180"/>
      <c r="O29" s="399"/>
      <c r="P29" s="399"/>
      <c r="Q29" s="399"/>
      <c r="R29" s="399"/>
      <c r="S29" s="399"/>
      <c r="T29" s="400"/>
    </row>
    <row r="30" spans="1:354" s="123" customFormat="1" ht="24" thickBot="1">
      <c r="A30" s="123">
        <v>12.02</v>
      </c>
      <c r="D30" s="244">
        <v>11.02</v>
      </c>
      <c r="E30" s="59"/>
      <c r="F30" s="30">
        <v>84</v>
      </c>
      <c r="G30" s="77">
        <v>4</v>
      </c>
      <c r="H30" s="145" t="s">
        <v>40</v>
      </c>
      <c r="I30" s="152" t="s">
        <v>30</v>
      </c>
      <c r="J30" s="80"/>
      <c r="K30" s="80"/>
      <c r="L30" s="267"/>
      <c r="M30" s="180"/>
      <c r="N30" s="180"/>
      <c r="O30" s="399"/>
      <c r="P30" s="399"/>
      <c r="Q30" s="399"/>
      <c r="R30" s="399"/>
      <c r="S30" s="399"/>
      <c r="T30" s="40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  <c r="IW30" s="80"/>
      <c r="IX30" s="80"/>
      <c r="IY30" s="80"/>
      <c r="IZ30" s="80"/>
      <c r="JA30" s="80"/>
      <c r="JB30" s="80"/>
      <c r="JC30" s="80"/>
      <c r="JD30" s="80"/>
      <c r="JE30" s="80"/>
      <c r="JF30" s="80"/>
      <c r="JG30" s="80"/>
      <c r="JH30" s="80"/>
      <c r="JI30" s="80"/>
      <c r="JJ30" s="80"/>
      <c r="JK30" s="80"/>
      <c r="JL30" s="80"/>
      <c r="JM30" s="80"/>
      <c r="JN30" s="80"/>
      <c r="JO30" s="80"/>
      <c r="JP30" s="80"/>
      <c r="JQ30" s="80"/>
      <c r="JR30" s="80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80"/>
      <c r="KI30" s="80"/>
      <c r="KJ30" s="80"/>
      <c r="KK30" s="80"/>
      <c r="KL30" s="80"/>
      <c r="KM30" s="80"/>
      <c r="KN30" s="80"/>
      <c r="KO30" s="80"/>
      <c r="KP30" s="80"/>
      <c r="KQ30" s="80"/>
      <c r="KR30" s="80"/>
      <c r="KS30" s="80"/>
      <c r="KT30" s="80"/>
      <c r="KU30" s="80"/>
      <c r="KV30" s="80"/>
      <c r="KW30" s="80"/>
      <c r="KX30" s="80"/>
      <c r="KY30" s="80"/>
      <c r="KZ30" s="80"/>
      <c r="LA30" s="80"/>
      <c r="LB30" s="80"/>
      <c r="LC30" s="80"/>
      <c r="LD30" s="80"/>
      <c r="LE30" s="80"/>
      <c r="LF30" s="80"/>
      <c r="LG30" s="80"/>
      <c r="LH30" s="80"/>
      <c r="LI30" s="80"/>
      <c r="LJ30" s="80"/>
      <c r="LK30" s="80"/>
      <c r="LL30" s="80"/>
      <c r="LM30" s="80"/>
      <c r="LN30" s="80"/>
      <c r="LO30" s="80"/>
      <c r="LP30" s="80"/>
      <c r="LQ30" s="80"/>
      <c r="LR30" s="80"/>
      <c r="LS30" s="80"/>
      <c r="LT30" s="80"/>
      <c r="LU30" s="80"/>
      <c r="LV30" s="80"/>
      <c r="LW30" s="80"/>
      <c r="LX30" s="80"/>
      <c r="LY30" s="80"/>
      <c r="LZ30" s="80"/>
      <c r="MA30" s="80"/>
      <c r="MB30" s="80"/>
      <c r="MC30" s="80"/>
      <c r="MD30" s="80"/>
      <c r="ME30" s="80"/>
      <c r="MF30" s="80"/>
      <c r="MG30" s="80"/>
      <c r="MH30" s="80"/>
      <c r="MI30" s="80"/>
      <c r="MJ30" s="80"/>
      <c r="MK30" s="80"/>
      <c r="ML30" s="80"/>
      <c r="MM30" s="80"/>
      <c r="MN30" s="80"/>
      <c r="MO30" s="80"/>
      <c r="MP30" s="80"/>
    </row>
    <row r="31" spans="1:354">
      <c r="A31" s="86">
        <f>A30+0.07</f>
        <v>12.09</v>
      </c>
      <c r="D31" s="244">
        <f t="shared" si="1"/>
        <v>11.09</v>
      </c>
      <c r="E31" s="59"/>
      <c r="F31" s="4">
        <v>85</v>
      </c>
      <c r="G31" s="77">
        <v>5</v>
      </c>
      <c r="H31" s="109" t="s">
        <v>26</v>
      </c>
      <c r="I31" s="89" t="s">
        <v>39</v>
      </c>
      <c r="L31" s="267"/>
      <c r="M31" s="180"/>
      <c r="N31" s="180"/>
      <c r="O31" s="399"/>
      <c r="P31" s="399"/>
      <c r="Q31" s="399"/>
      <c r="R31" s="399"/>
      <c r="S31" s="399"/>
      <c r="T31" s="400"/>
    </row>
    <row r="32" spans="1:354" ht="24" thickBot="1">
      <c r="A32" s="86">
        <f t="shared" ref="A32:A38" si="4">A31+0.07</f>
        <v>12.16</v>
      </c>
      <c r="D32" s="244">
        <f t="shared" si="1"/>
        <v>11.16</v>
      </c>
      <c r="E32" s="59"/>
      <c r="F32" s="30">
        <v>86</v>
      </c>
      <c r="G32" s="77">
        <v>6</v>
      </c>
      <c r="H32" s="99" t="s">
        <v>38</v>
      </c>
      <c r="I32" s="99" t="s">
        <v>23</v>
      </c>
      <c r="L32" s="267"/>
      <c r="M32" s="180"/>
      <c r="N32" s="180"/>
      <c r="O32" s="399"/>
      <c r="P32" s="399"/>
      <c r="Q32" s="399"/>
      <c r="R32" s="399"/>
      <c r="S32" s="399"/>
      <c r="T32" s="400"/>
    </row>
    <row r="33" spans="1:354">
      <c r="A33" s="86">
        <f t="shared" si="4"/>
        <v>12.23</v>
      </c>
      <c r="D33" s="244">
        <f t="shared" si="1"/>
        <v>11.23</v>
      </c>
      <c r="E33" s="59"/>
      <c r="F33" s="4">
        <v>87</v>
      </c>
      <c r="G33" s="77">
        <v>3</v>
      </c>
      <c r="H33" s="79" t="s">
        <v>37</v>
      </c>
      <c r="I33" s="89" t="s">
        <v>19</v>
      </c>
      <c r="L33" s="307"/>
      <c r="M33" s="180"/>
      <c r="N33" s="180"/>
      <c r="O33" s="402"/>
      <c r="P33" s="402"/>
      <c r="Q33" s="402"/>
      <c r="R33" s="402"/>
      <c r="S33" s="402"/>
      <c r="T33" s="403"/>
    </row>
    <row r="34" spans="1:354" ht="24" thickBot="1">
      <c r="A34" s="86">
        <f t="shared" si="4"/>
        <v>12.3</v>
      </c>
      <c r="D34" s="238">
        <f t="shared" si="1"/>
        <v>11.3</v>
      </c>
      <c r="E34" s="59"/>
      <c r="F34" s="30">
        <v>88</v>
      </c>
      <c r="G34" s="308">
        <v>2</v>
      </c>
      <c r="H34" s="309" t="s">
        <v>14</v>
      </c>
      <c r="I34" s="310" t="s">
        <v>36</v>
      </c>
      <c r="L34" s="252">
        <v>11.31</v>
      </c>
      <c r="M34" s="271">
        <v>12.31</v>
      </c>
      <c r="N34" s="6">
        <v>4.8611111111111112E-3</v>
      </c>
      <c r="O34" s="254">
        <v>54</v>
      </c>
      <c r="P34" s="311">
        <v>9</v>
      </c>
      <c r="Q34" s="312">
        <v>9</v>
      </c>
      <c r="R34" s="256">
        <v>9</v>
      </c>
      <c r="S34" s="275" t="s">
        <v>20</v>
      </c>
      <c r="T34" s="313" t="s">
        <v>24</v>
      </c>
    </row>
    <row r="35" spans="1:354">
      <c r="A35" s="86">
        <f t="shared" si="4"/>
        <v>12.370000000000001</v>
      </c>
      <c r="D35" s="314">
        <f t="shared" si="1"/>
        <v>11.370000000000001</v>
      </c>
      <c r="E35" s="60">
        <v>0.50138888888888888</v>
      </c>
      <c r="F35" s="410" t="s">
        <v>66</v>
      </c>
      <c r="G35" s="410"/>
      <c r="H35" s="410"/>
      <c r="I35" s="411"/>
      <c r="J35" s="65"/>
      <c r="L35" s="252">
        <f>L34+0.07</f>
        <v>11.38</v>
      </c>
      <c r="M35" s="271">
        <f>M34+0.07</f>
        <v>12.38</v>
      </c>
      <c r="N35" s="6">
        <v>4.8611111111111112E-3</v>
      </c>
      <c r="O35" s="254">
        <v>55</v>
      </c>
      <c r="P35" s="315">
        <v>9</v>
      </c>
      <c r="Q35" s="316">
        <v>9</v>
      </c>
      <c r="R35" s="317">
        <v>9</v>
      </c>
      <c r="S35" s="297" t="s">
        <v>21</v>
      </c>
      <c r="T35" s="318" t="s">
        <v>25</v>
      </c>
    </row>
    <row r="36" spans="1:354" s="171" customFormat="1">
      <c r="A36" s="86">
        <f t="shared" si="4"/>
        <v>12.440000000000001</v>
      </c>
      <c r="D36" s="415"/>
      <c r="E36" s="68"/>
      <c r="F36" s="385"/>
      <c r="G36" s="385"/>
      <c r="H36" s="385"/>
      <c r="I36" s="386"/>
      <c r="J36" s="65"/>
      <c r="K36" s="80"/>
      <c r="L36" s="252">
        <f t="shared" si="2"/>
        <v>11.450000000000001</v>
      </c>
      <c r="M36" s="271">
        <f t="shared" ref="M36:M53" si="5">M35+0.07</f>
        <v>12.450000000000001</v>
      </c>
      <c r="N36" s="6">
        <v>4.8611111111111112E-3</v>
      </c>
      <c r="O36" s="254">
        <v>56</v>
      </c>
      <c r="P36" s="315">
        <v>7</v>
      </c>
      <c r="Q36" s="319">
        <v>7</v>
      </c>
      <c r="R36" s="274">
        <v>7</v>
      </c>
      <c r="S36" s="320" t="s">
        <v>16</v>
      </c>
      <c r="T36" s="273" t="s">
        <v>29</v>
      </c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  <c r="IW36" s="80"/>
      <c r="IX36" s="80"/>
      <c r="IY36" s="80"/>
      <c r="IZ36" s="80"/>
      <c r="JA36" s="80"/>
      <c r="JB36" s="80"/>
      <c r="JC36" s="80"/>
      <c r="JD36" s="80"/>
      <c r="JE36" s="80"/>
      <c r="JF36" s="80"/>
      <c r="JG36" s="80"/>
      <c r="JH36" s="80"/>
      <c r="JI36" s="80"/>
      <c r="JJ36" s="80"/>
      <c r="JK36" s="80"/>
      <c r="JL36" s="80"/>
      <c r="JM36" s="80"/>
      <c r="JN36" s="80"/>
      <c r="JO36" s="80"/>
      <c r="JP36" s="80"/>
      <c r="JQ36" s="80"/>
      <c r="JR36" s="80"/>
      <c r="JS36" s="80"/>
      <c r="JT36" s="80"/>
      <c r="JU36" s="80"/>
      <c r="JV36" s="80"/>
      <c r="JW36" s="80"/>
      <c r="JX36" s="80"/>
      <c r="JY36" s="80"/>
      <c r="JZ36" s="80"/>
      <c r="KA36" s="80"/>
      <c r="KB36" s="80"/>
      <c r="KC36" s="80"/>
      <c r="KD36" s="80"/>
      <c r="KE36" s="80"/>
      <c r="KF36" s="80"/>
      <c r="KG36" s="80"/>
      <c r="KH36" s="80"/>
      <c r="KI36" s="80"/>
      <c r="KJ36" s="80"/>
      <c r="KK36" s="80"/>
      <c r="KL36" s="80"/>
      <c r="KM36" s="80"/>
      <c r="KN36" s="80"/>
      <c r="KO36" s="80"/>
      <c r="KP36" s="80"/>
      <c r="KQ36" s="80"/>
      <c r="KR36" s="80"/>
      <c r="KS36" s="80"/>
      <c r="KT36" s="80"/>
      <c r="KU36" s="80"/>
      <c r="KV36" s="80"/>
      <c r="KW36" s="80"/>
      <c r="KX36" s="80"/>
      <c r="KY36" s="80"/>
      <c r="KZ36" s="80"/>
      <c r="LA36" s="80"/>
      <c r="LB36" s="80"/>
      <c r="LC36" s="80"/>
      <c r="LD36" s="80"/>
      <c r="LE36" s="80"/>
      <c r="LF36" s="80"/>
      <c r="LG36" s="80"/>
      <c r="LH36" s="80"/>
      <c r="LI36" s="80"/>
      <c r="LJ36" s="80"/>
      <c r="LK36" s="80"/>
      <c r="LL36" s="80"/>
      <c r="LM36" s="80"/>
      <c r="LN36" s="80"/>
      <c r="LO36" s="80"/>
      <c r="LP36" s="80"/>
      <c r="LQ36" s="80"/>
      <c r="LR36" s="80"/>
      <c r="LS36" s="80"/>
      <c r="LT36" s="80"/>
      <c r="LU36" s="80"/>
      <c r="LV36" s="80"/>
      <c r="LW36" s="80"/>
      <c r="LX36" s="80"/>
      <c r="LY36" s="80"/>
      <c r="LZ36" s="80"/>
      <c r="MA36" s="80"/>
      <c r="MB36" s="80"/>
      <c r="MC36" s="80"/>
      <c r="MD36" s="80"/>
      <c r="ME36" s="80"/>
      <c r="MF36" s="80"/>
      <c r="MG36" s="80"/>
      <c r="MH36" s="80"/>
      <c r="MI36" s="80"/>
      <c r="MJ36" s="80"/>
      <c r="MK36" s="80"/>
      <c r="ML36" s="80"/>
      <c r="MM36" s="80"/>
      <c r="MN36" s="80"/>
      <c r="MO36" s="80"/>
      <c r="MP36" s="80"/>
    </row>
    <row r="37" spans="1:354">
      <c r="A37" s="86">
        <f t="shared" si="4"/>
        <v>12.510000000000002</v>
      </c>
      <c r="D37" s="415"/>
      <c r="E37" s="68"/>
      <c r="F37" s="385"/>
      <c r="G37" s="385"/>
      <c r="H37" s="385"/>
      <c r="I37" s="386"/>
      <c r="J37" s="65"/>
      <c r="L37" s="252">
        <f t="shared" si="2"/>
        <v>11.520000000000001</v>
      </c>
      <c r="M37" s="271">
        <f t="shared" si="5"/>
        <v>12.520000000000001</v>
      </c>
      <c r="N37" s="6">
        <v>4.8611111111111112E-3</v>
      </c>
      <c r="O37" s="254">
        <v>57</v>
      </c>
      <c r="P37" s="315">
        <v>8</v>
      </c>
      <c r="Q37" s="319">
        <v>8</v>
      </c>
      <c r="R37" s="274">
        <v>8</v>
      </c>
      <c r="S37" s="282" t="s">
        <v>12</v>
      </c>
      <c r="T37" s="321" t="s">
        <v>13</v>
      </c>
    </row>
    <row r="38" spans="1:354">
      <c r="A38" s="86">
        <f t="shared" si="4"/>
        <v>12.580000000000002</v>
      </c>
      <c r="D38" s="415"/>
      <c r="E38" s="69"/>
      <c r="F38" s="385"/>
      <c r="G38" s="385"/>
      <c r="H38" s="385"/>
      <c r="I38" s="386"/>
      <c r="J38" s="65"/>
      <c r="L38" s="252">
        <f t="shared" si="2"/>
        <v>11.590000000000002</v>
      </c>
      <c r="M38" s="271">
        <f t="shared" si="5"/>
        <v>12.590000000000002</v>
      </c>
      <c r="N38" s="6">
        <v>4.8611111111111112E-3</v>
      </c>
      <c r="O38" s="254">
        <v>58</v>
      </c>
      <c r="P38" s="220">
        <v>10</v>
      </c>
      <c r="Q38" s="319">
        <v>10</v>
      </c>
      <c r="R38" s="274">
        <v>10</v>
      </c>
      <c r="S38" s="285" t="s">
        <v>32</v>
      </c>
      <c r="T38" s="284" t="s">
        <v>33</v>
      </c>
    </row>
    <row r="39" spans="1:354">
      <c r="A39" s="86">
        <v>1.05</v>
      </c>
      <c r="B39" s="34">
        <v>0.54305555555555551</v>
      </c>
      <c r="C39" s="63">
        <v>4.8611111111111112E-3</v>
      </c>
      <c r="D39" s="415"/>
      <c r="E39" s="69"/>
      <c r="F39" s="385"/>
      <c r="G39" s="385"/>
      <c r="H39" s="385"/>
      <c r="I39" s="386"/>
      <c r="J39" s="65"/>
      <c r="L39" s="252">
        <v>12.06</v>
      </c>
      <c r="M39" s="271">
        <v>1.06</v>
      </c>
      <c r="N39" s="6">
        <v>4.8611111111111112E-3</v>
      </c>
      <c r="O39" s="254">
        <v>59</v>
      </c>
      <c r="P39" s="220">
        <v>7</v>
      </c>
      <c r="Q39" s="322">
        <v>7</v>
      </c>
      <c r="R39" s="256">
        <v>7</v>
      </c>
      <c r="S39" s="320" t="s">
        <v>17</v>
      </c>
      <c r="T39" s="323" t="s">
        <v>28</v>
      </c>
    </row>
    <row r="40" spans="1:354">
      <c r="B40" s="26">
        <v>0.54791666666666672</v>
      </c>
      <c r="C40" s="61">
        <v>4.8611111111111112E-3</v>
      </c>
      <c r="D40" s="415"/>
      <c r="E40" s="69"/>
      <c r="F40" s="385"/>
      <c r="G40" s="385"/>
      <c r="H40" s="385"/>
      <c r="I40" s="386"/>
      <c r="J40" s="65"/>
      <c r="L40" s="252">
        <f t="shared" si="2"/>
        <v>12.13</v>
      </c>
      <c r="M40" s="271">
        <f t="shared" si="5"/>
        <v>1.1300000000000001</v>
      </c>
      <c r="N40" s="31">
        <v>4.8611111111111112E-3</v>
      </c>
      <c r="O40" s="254">
        <v>60</v>
      </c>
      <c r="P40" s="295">
        <v>9</v>
      </c>
      <c r="Q40" s="324">
        <v>9</v>
      </c>
      <c r="R40" s="274">
        <v>9</v>
      </c>
      <c r="S40" s="298" t="s">
        <v>24</v>
      </c>
      <c r="T40" s="280" t="s">
        <v>20</v>
      </c>
    </row>
    <row r="41" spans="1:354" s="171" customFormat="1">
      <c r="B41" s="26">
        <v>0.55277777777777781</v>
      </c>
      <c r="C41" s="61">
        <v>4.8611111111111112E-3</v>
      </c>
      <c r="D41" s="415"/>
      <c r="E41" s="69"/>
      <c r="F41" s="385"/>
      <c r="G41" s="385"/>
      <c r="H41" s="385"/>
      <c r="I41" s="386"/>
      <c r="J41" s="65"/>
      <c r="K41" s="80"/>
      <c r="L41" s="270">
        <f t="shared" si="2"/>
        <v>12.200000000000001</v>
      </c>
      <c r="M41" s="271">
        <f t="shared" si="5"/>
        <v>1.2000000000000002</v>
      </c>
      <c r="N41" s="6">
        <v>4.8611111111111112E-3</v>
      </c>
      <c r="O41" s="254">
        <v>61</v>
      </c>
      <c r="P41" s="315">
        <v>9</v>
      </c>
      <c r="Q41" s="324">
        <v>9</v>
      </c>
      <c r="R41" s="274">
        <v>9</v>
      </c>
      <c r="S41" s="325" t="s">
        <v>25</v>
      </c>
      <c r="T41" s="297" t="s">
        <v>21</v>
      </c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  <c r="IU41" s="80"/>
      <c r="IV41" s="80"/>
      <c r="IW41" s="80"/>
      <c r="IX41" s="80"/>
      <c r="IY41" s="80"/>
      <c r="IZ41" s="80"/>
      <c r="JA41" s="80"/>
      <c r="JB41" s="80"/>
      <c r="JC41" s="80"/>
      <c r="JD41" s="80"/>
      <c r="JE41" s="80"/>
      <c r="JF41" s="80"/>
      <c r="JG41" s="80"/>
      <c r="JH41" s="80"/>
      <c r="JI41" s="80"/>
      <c r="JJ41" s="80"/>
      <c r="JK41" s="80"/>
      <c r="JL41" s="80"/>
      <c r="JM41" s="80"/>
      <c r="JN41" s="80"/>
      <c r="JO41" s="80"/>
      <c r="JP41" s="80"/>
      <c r="JQ41" s="80"/>
      <c r="JR41" s="80"/>
      <c r="JS41" s="80"/>
      <c r="JT41" s="80"/>
      <c r="JU41" s="80"/>
      <c r="JV41" s="80"/>
      <c r="JW41" s="80"/>
      <c r="JX41" s="80"/>
      <c r="JY41" s="80"/>
      <c r="JZ41" s="80"/>
      <c r="KA41" s="80"/>
      <c r="KB41" s="80"/>
      <c r="KC41" s="80"/>
      <c r="KD41" s="80"/>
      <c r="KE41" s="80"/>
      <c r="KF41" s="80"/>
      <c r="KG41" s="80"/>
      <c r="KH41" s="80"/>
      <c r="KI41" s="80"/>
      <c r="KJ41" s="80"/>
      <c r="KK41" s="80"/>
      <c r="KL41" s="80"/>
      <c r="KM41" s="80"/>
      <c r="KN41" s="80"/>
      <c r="KO41" s="80"/>
      <c r="KP41" s="80"/>
      <c r="KQ41" s="80"/>
      <c r="KR41" s="80"/>
      <c r="KS41" s="80"/>
      <c r="KT41" s="80"/>
      <c r="KU41" s="80"/>
      <c r="KV41" s="80"/>
      <c r="KW41" s="80"/>
      <c r="KX41" s="80"/>
      <c r="KY41" s="80"/>
      <c r="KZ41" s="80"/>
      <c r="LA41" s="80"/>
      <c r="LB41" s="80"/>
      <c r="LC41" s="80"/>
      <c r="LD41" s="80"/>
      <c r="LE41" s="80"/>
      <c r="LF41" s="80"/>
      <c r="LG41" s="80"/>
      <c r="LH41" s="80"/>
      <c r="LI41" s="80"/>
      <c r="LJ41" s="80"/>
      <c r="LK41" s="80"/>
      <c r="LL41" s="80"/>
      <c r="LM41" s="80"/>
      <c r="LN41" s="80"/>
      <c r="LO41" s="80"/>
      <c r="LP41" s="80"/>
      <c r="LQ41" s="80"/>
      <c r="LR41" s="80"/>
      <c r="LS41" s="80"/>
      <c r="LT41" s="80"/>
      <c r="LU41" s="80"/>
      <c r="LV41" s="80"/>
      <c r="LW41" s="80"/>
      <c r="LX41" s="80"/>
      <c r="LY41" s="80"/>
      <c r="LZ41" s="80"/>
      <c r="MA41" s="80"/>
      <c r="MB41" s="80"/>
      <c r="MC41" s="80"/>
      <c r="MD41" s="80"/>
      <c r="ME41" s="80"/>
      <c r="MF41" s="80"/>
      <c r="MG41" s="80"/>
      <c r="MH41" s="80"/>
      <c r="MI41" s="80"/>
      <c r="MJ41" s="80"/>
      <c r="MK41" s="80"/>
      <c r="ML41" s="80"/>
      <c r="MM41" s="80"/>
      <c r="MN41" s="80"/>
      <c r="MO41" s="80"/>
      <c r="MP41" s="80"/>
    </row>
    <row r="42" spans="1:354" s="80" customFormat="1">
      <c r="B42" s="26">
        <v>0.55763888888888891</v>
      </c>
      <c r="C42" s="61">
        <v>4.8611111111111112E-3</v>
      </c>
      <c r="D42" s="415"/>
      <c r="E42" s="69"/>
      <c r="F42" s="385"/>
      <c r="G42" s="385"/>
      <c r="H42" s="385"/>
      <c r="I42" s="386"/>
      <c r="J42" s="65"/>
      <c r="L42" s="252">
        <f t="shared" si="2"/>
        <v>12.270000000000001</v>
      </c>
      <c r="M42" s="271">
        <f t="shared" si="5"/>
        <v>1.2700000000000002</v>
      </c>
      <c r="N42" s="31">
        <v>4.8611111111111112E-3</v>
      </c>
      <c r="O42" s="254">
        <v>62</v>
      </c>
      <c r="P42" s="295">
        <v>7</v>
      </c>
      <c r="Q42" s="316">
        <v>7</v>
      </c>
      <c r="R42" s="256">
        <v>7</v>
      </c>
      <c r="S42" s="326" t="s">
        <v>29</v>
      </c>
      <c r="T42" s="280" t="s">
        <v>16</v>
      </c>
    </row>
    <row r="43" spans="1:354" s="80" customFormat="1" ht="24" thickBot="1">
      <c r="B43" s="26">
        <v>0.5625</v>
      </c>
      <c r="C43" s="62">
        <v>4.8611111111111112E-3</v>
      </c>
      <c r="D43" s="416"/>
      <c r="E43" s="70"/>
      <c r="F43" s="412"/>
      <c r="G43" s="412"/>
      <c r="H43" s="412"/>
      <c r="I43" s="413"/>
      <c r="J43" s="65"/>
      <c r="L43" s="252">
        <f t="shared" si="2"/>
        <v>12.340000000000002</v>
      </c>
      <c r="M43" s="271">
        <f t="shared" si="5"/>
        <v>1.3400000000000003</v>
      </c>
      <c r="N43" s="6">
        <v>4.8611111111111112E-3</v>
      </c>
      <c r="O43" s="254">
        <v>63</v>
      </c>
      <c r="P43" s="315">
        <v>8</v>
      </c>
      <c r="Q43" s="324">
        <v>8</v>
      </c>
      <c r="R43" s="274">
        <v>8</v>
      </c>
      <c r="S43" s="283" t="s">
        <v>41</v>
      </c>
      <c r="T43" s="327" t="s">
        <v>13</v>
      </c>
    </row>
    <row r="44" spans="1:354" s="80" customFormat="1">
      <c r="B44" s="26">
        <v>0.56736111111111109</v>
      </c>
      <c r="C44" s="61">
        <v>4.8611111111111112E-3</v>
      </c>
      <c r="D44" s="244">
        <v>12.37</v>
      </c>
      <c r="E44" s="301"/>
      <c r="F44" s="67">
        <v>89</v>
      </c>
      <c r="G44" s="308">
        <v>1</v>
      </c>
      <c r="H44" s="328" t="s">
        <v>8</v>
      </c>
      <c r="I44" s="329" t="s">
        <v>10</v>
      </c>
      <c r="L44" s="252">
        <f t="shared" si="2"/>
        <v>12.410000000000002</v>
      </c>
      <c r="M44" s="271">
        <f t="shared" si="5"/>
        <v>1.4100000000000004</v>
      </c>
      <c r="N44" s="6">
        <v>4.8611111111111112E-3</v>
      </c>
      <c r="O44" s="254">
        <v>64</v>
      </c>
      <c r="P44" s="220">
        <v>10</v>
      </c>
      <c r="Q44" s="330">
        <v>10</v>
      </c>
      <c r="R44" s="254">
        <v>10</v>
      </c>
      <c r="S44" s="285" t="s">
        <v>32</v>
      </c>
      <c r="T44" s="284" t="s">
        <v>33</v>
      </c>
    </row>
    <row r="45" spans="1:354" s="80" customFormat="1">
      <c r="B45" s="27">
        <v>0.57222222222222296</v>
      </c>
      <c r="C45" s="61">
        <v>4.8611111111111112E-3</v>
      </c>
      <c r="D45" s="244">
        <f t="shared" si="1"/>
        <v>12.44</v>
      </c>
      <c r="E45" s="239"/>
      <c r="F45" s="4">
        <v>90</v>
      </c>
      <c r="G45" s="77">
        <v>4</v>
      </c>
      <c r="H45" s="152" t="s">
        <v>30</v>
      </c>
      <c r="I45" s="99" t="s">
        <v>31</v>
      </c>
      <c r="L45" s="252">
        <f t="shared" si="2"/>
        <v>12.480000000000002</v>
      </c>
      <c r="M45" s="271">
        <f t="shared" si="5"/>
        <v>1.4800000000000004</v>
      </c>
      <c r="N45" s="6">
        <v>4.8611111111111112E-3</v>
      </c>
      <c r="O45" s="254">
        <v>65</v>
      </c>
      <c r="P45" s="220">
        <v>7</v>
      </c>
      <c r="Q45" s="294">
        <v>7</v>
      </c>
      <c r="R45" s="263">
        <v>7</v>
      </c>
      <c r="S45" s="331" t="s">
        <v>28</v>
      </c>
      <c r="T45" s="265" t="s">
        <v>17</v>
      </c>
    </row>
    <row r="46" spans="1:354" s="171" customFormat="1">
      <c r="B46" s="26">
        <v>0.57708333333333395</v>
      </c>
      <c r="C46" s="61">
        <v>4.8611111111111112E-3</v>
      </c>
      <c r="D46" s="244">
        <f t="shared" si="1"/>
        <v>12.51</v>
      </c>
      <c r="E46" s="239"/>
      <c r="F46" s="67">
        <v>91</v>
      </c>
      <c r="G46" s="77">
        <v>5</v>
      </c>
      <c r="H46" s="109" t="s">
        <v>26</v>
      </c>
      <c r="I46" s="99" t="s">
        <v>27</v>
      </c>
      <c r="J46" s="80"/>
      <c r="K46" s="80"/>
      <c r="L46" s="304">
        <f t="shared" si="2"/>
        <v>12.550000000000002</v>
      </c>
      <c r="M46" s="332">
        <f t="shared" si="5"/>
        <v>1.5500000000000005</v>
      </c>
      <c r="N46" s="333">
        <v>2.0833333333333332E-2</v>
      </c>
      <c r="O46" s="398" t="s">
        <v>65</v>
      </c>
      <c r="P46" s="399"/>
      <c r="Q46" s="399"/>
      <c r="R46" s="399"/>
      <c r="S46" s="399"/>
      <c r="T46" s="40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  <c r="IS46" s="80"/>
      <c r="IT46" s="80"/>
      <c r="IU46" s="80"/>
      <c r="IV46" s="80"/>
      <c r="IW46" s="80"/>
      <c r="IX46" s="80"/>
      <c r="IY46" s="80"/>
      <c r="IZ46" s="80"/>
      <c r="JA46" s="80"/>
      <c r="JB46" s="80"/>
      <c r="JC46" s="80"/>
      <c r="JD46" s="80"/>
      <c r="JE46" s="80"/>
      <c r="JF46" s="80"/>
      <c r="JG46" s="80"/>
      <c r="JH46" s="80"/>
      <c r="JI46" s="80"/>
      <c r="JJ46" s="80"/>
      <c r="JK46" s="80"/>
      <c r="JL46" s="80"/>
      <c r="JM46" s="80"/>
      <c r="JN46" s="80"/>
      <c r="JO46" s="80"/>
      <c r="JP46" s="80"/>
      <c r="JQ46" s="80"/>
      <c r="JR46" s="80"/>
      <c r="JS46" s="80"/>
      <c r="JT46" s="80"/>
      <c r="JU46" s="80"/>
      <c r="JV46" s="80"/>
      <c r="JW46" s="80"/>
      <c r="JX46" s="80"/>
      <c r="JY46" s="80"/>
      <c r="JZ46" s="80"/>
      <c r="KA46" s="80"/>
      <c r="KB46" s="80"/>
      <c r="KC46" s="80"/>
      <c r="KD46" s="80"/>
      <c r="KE46" s="80"/>
      <c r="KF46" s="80"/>
      <c r="KG46" s="80"/>
      <c r="KH46" s="80"/>
      <c r="KI46" s="80"/>
      <c r="KJ46" s="80"/>
      <c r="KK46" s="80"/>
      <c r="KL46" s="80"/>
      <c r="KM46" s="80"/>
      <c r="KN46" s="80"/>
      <c r="KO46" s="80"/>
      <c r="KP46" s="80"/>
      <c r="KQ46" s="80"/>
      <c r="KR46" s="80"/>
      <c r="KS46" s="80"/>
      <c r="KT46" s="80"/>
      <c r="KU46" s="80"/>
      <c r="KV46" s="80"/>
      <c r="KW46" s="80"/>
      <c r="KX46" s="80"/>
      <c r="KY46" s="80"/>
      <c r="KZ46" s="80"/>
      <c r="LA46" s="80"/>
      <c r="LB46" s="80"/>
      <c r="LC46" s="80"/>
      <c r="LD46" s="80"/>
      <c r="LE46" s="80"/>
      <c r="LF46" s="80"/>
      <c r="LG46" s="80"/>
      <c r="LH46" s="80"/>
      <c r="LI46" s="80"/>
      <c r="LJ46" s="80"/>
      <c r="LK46" s="80"/>
      <c r="LL46" s="80"/>
      <c r="LM46" s="80"/>
      <c r="LN46" s="80"/>
      <c r="LO46" s="80"/>
      <c r="LP46" s="80"/>
      <c r="LQ46" s="80"/>
      <c r="LR46" s="80"/>
      <c r="LS46" s="80"/>
      <c r="LT46" s="80"/>
      <c r="LU46" s="80"/>
      <c r="LV46" s="80"/>
      <c r="LW46" s="80"/>
      <c r="LX46" s="80"/>
      <c r="LY46" s="80"/>
      <c r="LZ46" s="80"/>
      <c r="MA46" s="80"/>
      <c r="MB46" s="80"/>
      <c r="MC46" s="80"/>
      <c r="MD46" s="80"/>
      <c r="ME46" s="80"/>
      <c r="MF46" s="80"/>
      <c r="MG46" s="80"/>
      <c r="MH46" s="80"/>
      <c r="MI46" s="80"/>
      <c r="MJ46" s="80"/>
      <c r="MK46" s="80"/>
      <c r="ML46" s="80"/>
      <c r="MM46" s="80"/>
      <c r="MN46" s="80"/>
      <c r="MO46" s="80"/>
      <c r="MP46" s="80"/>
    </row>
    <row r="47" spans="1:354" s="171" customFormat="1">
      <c r="B47" s="26">
        <v>0.58194444444444504</v>
      </c>
      <c r="C47" s="62">
        <v>4.8611111111111112E-3</v>
      </c>
      <c r="D47" s="244">
        <f t="shared" si="1"/>
        <v>12.58</v>
      </c>
      <c r="E47" s="239"/>
      <c r="F47" s="4">
        <v>92</v>
      </c>
      <c r="G47" s="77">
        <v>6</v>
      </c>
      <c r="H47" s="116" t="s">
        <v>22</v>
      </c>
      <c r="I47" s="99" t="s">
        <v>23</v>
      </c>
      <c r="J47" s="80"/>
      <c r="K47" s="80"/>
      <c r="L47" s="334"/>
      <c r="M47" s="74"/>
      <c r="N47" s="136"/>
      <c r="O47" s="398"/>
      <c r="P47" s="399"/>
      <c r="Q47" s="399"/>
      <c r="R47" s="399"/>
      <c r="S47" s="399"/>
      <c r="T47" s="40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80"/>
      <c r="IT47" s="80"/>
      <c r="IU47" s="80"/>
      <c r="IV47" s="80"/>
      <c r="IW47" s="80"/>
      <c r="IX47" s="80"/>
      <c r="IY47" s="80"/>
      <c r="IZ47" s="80"/>
      <c r="JA47" s="80"/>
      <c r="JB47" s="80"/>
      <c r="JC47" s="80"/>
      <c r="JD47" s="80"/>
      <c r="JE47" s="80"/>
      <c r="JF47" s="80"/>
      <c r="JG47" s="80"/>
      <c r="JH47" s="80"/>
      <c r="JI47" s="80"/>
      <c r="JJ47" s="80"/>
      <c r="JK47" s="80"/>
      <c r="JL47" s="80"/>
      <c r="JM47" s="80"/>
      <c r="JN47" s="80"/>
      <c r="JO47" s="80"/>
      <c r="JP47" s="80"/>
      <c r="JQ47" s="80"/>
      <c r="JR47" s="80"/>
      <c r="JS47" s="80"/>
      <c r="JT47" s="80"/>
      <c r="JU47" s="80"/>
      <c r="JV47" s="80"/>
      <c r="JW47" s="80"/>
      <c r="JX47" s="80"/>
      <c r="JY47" s="80"/>
      <c r="JZ47" s="80"/>
      <c r="KA47" s="80"/>
      <c r="KB47" s="80"/>
      <c r="KC47" s="80"/>
      <c r="KD47" s="80"/>
      <c r="KE47" s="80"/>
      <c r="KF47" s="80"/>
      <c r="KG47" s="80"/>
      <c r="KH47" s="80"/>
      <c r="KI47" s="80"/>
      <c r="KJ47" s="80"/>
      <c r="KK47" s="80"/>
      <c r="KL47" s="80"/>
      <c r="KM47" s="80"/>
      <c r="KN47" s="80"/>
      <c r="KO47" s="80"/>
      <c r="KP47" s="80"/>
      <c r="KQ47" s="80"/>
      <c r="KR47" s="80"/>
      <c r="KS47" s="80"/>
      <c r="KT47" s="80"/>
      <c r="KU47" s="80"/>
      <c r="KV47" s="80"/>
      <c r="KW47" s="80"/>
      <c r="KX47" s="80"/>
      <c r="KY47" s="80"/>
      <c r="KZ47" s="80"/>
      <c r="LA47" s="80"/>
      <c r="LB47" s="80"/>
      <c r="LC47" s="80"/>
      <c r="LD47" s="80"/>
      <c r="LE47" s="80"/>
      <c r="LF47" s="80"/>
      <c r="LG47" s="80"/>
      <c r="LH47" s="80"/>
      <c r="LI47" s="80"/>
      <c r="LJ47" s="80"/>
      <c r="LK47" s="80"/>
      <c r="LL47" s="80"/>
      <c r="LM47" s="80"/>
      <c r="LN47" s="80"/>
      <c r="LO47" s="80"/>
      <c r="LP47" s="80"/>
      <c r="LQ47" s="80"/>
      <c r="LR47" s="80"/>
      <c r="LS47" s="80"/>
      <c r="LT47" s="80"/>
      <c r="LU47" s="80"/>
      <c r="LV47" s="80"/>
      <c r="LW47" s="80"/>
      <c r="LX47" s="80"/>
      <c r="LY47" s="80"/>
      <c r="LZ47" s="80"/>
      <c r="MA47" s="80"/>
      <c r="MB47" s="80"/>
      <c r="MC47" s="80"/>
      <c r="MD47" s="80"/>
      <c r="ME47" s="80"/>
      <c r="MF47" s="80"/>
      <c r="MG47" s="80"/>
      <c r="MH47" s="80"/>
      <c r="MI47" s="80"/>
      <c r="MJ47" s="80"/>
      <c r="MK47" s="80"/>
      <c r="ML47" s="80"/>
      <c r="MM47" s="80"/>
      <c r="MN47" s="80"/>
      <c r="MO47" s="80"/>
      <c r="MP47" s="80"/>
    </row>
    <row r="48" spans="1:354" s="80" customFormat="1">
      <c r="B48" s="26">
        <v>0.58680555555555602</v>
      </c>
      <c r="C48" s="61">
        <v>4.8611111111111112E-3</v>
      </c>
      <c r="D48" s="244">
        <v>1.05</v>
      </c>
      <c r="E48" s="239"/>
      <c r="F48" s="67">
        <v>93</v>
      </c>
      <c r="G48" s="77">
        <v>3</v>
      </c>
      <c r="H48" s="145" t="s">
        <v>18</v>
      </c>
      <c r="I48" s="79" t="s">
        <v>37</v>
      </c>
      <c r="L48" s="334"/>
      <c r="M48" s="74"/>
      <c r="N48" s="136"/>
      <c r="O48" s="398"/>
      <c r="P48" s="399"/>
      <c r="Q48" s="399"/>
      <c r="R48" s="399"/>
      <c r="S48" s="399"/>
      <c r="T48" s="400"/>
    </row>
    <row r="49" spans="2:20" s="80" customFormat="1">
      <c r="B49" s="26">
        <v>0.59166666666666801</v>
      </c>
      <c r="C49" s="61">
        <v>4.8611111111111112E-3</v>
      </c>
      <c r="D49" s="244">
        <f t="shared" si="1"/>
        <v>1.1200000000000001</v>
      </c>
      <c r="E49" s="239"/>
      <c r="F49" s="4">
        <v>94</v>
      </c>
      <c r="G49" s="77">
        <v>2</v>
      </c>
      <c r="H49" s="94" t="s">
        <v>15</v>
      </c>
      <c r="I49" s="116" t="s">
        <v>14</v>
      </c>
      <c r="L49" s="334"/>
      <c r="M49" s="74"/>
      <c r="N49" s="136"/>
      <c r="O49" s="398"/>
      <c r="P49" s="399"/>
      <c r="Q49" s="399"/>
      <c r="R49" s="399"/>
      <c r="S49" s="399"/>
      <c r="T49" s="400"/>
    </row>
    <row r="50" spans="2:20" s="80" customFormat="1">
      <c r="B50" s="26">
        <v>0.59652777777777899</v>
      </c>
      <c r="C50" s="61">
        <v>4.8611111111111112E-3</v>
      </c>
      <c r="D50" s="244">
        <f t="shared" si="1"/>
        <v>1.1900000000000002</v>
      </c>
      <c r="E50" s="239"/>
      <c r="F50" s="67">
        <v>95</v>
      </c>
      <c r="G50" s="77">
        <v>1</v>
      </c>
      <c r="H50" s="79" t="s">
        <v>9</v>
      </c>
      <c r="I50" s="89" t="s">
        <v>11</v>
      </c>
      <c r="L50" s="269"/>
      <c r="M50" s="74"/>
      <c r="N50" s="136"/>
      <c r="O50" s="401"/>
      <c r="P50" s="402"/>
      <c r="Q50" s="402"/>
      <c r="R50" s="402"/>
      <c r="S50" s="402"/>
      <c r="T50" s="403"/>
    </row>
    <row r="51" spans="2:20" s="80" customFormat="1">
      <c r="B51" s="27">
        <v>0.60138888888888997</v>
      </c>
      <c r="C51" s="61">
        <v>4.8611111111111112E-3</v>
      </c>
      <c r="D51" s="244">
        <f t="shared" si="1"/>
        <v>1.2600000000000002</v>
      </c>
      <c r="E51" s="239"/>
      <c r="F51" s="4">
        <v>96</v>
      </c>
      <c r="G51" s="77">
        <v>4</v>
      </c>
      <c r="H51" s="145" t="s">
        <v>40</v>
      </c>
      <c r="I51" s="152" t="s">
        <v>30</v>
      </c>
      <c r="L51" s="252">
        <v>1.25</v>
      </c>
      <c r="M51" s="271">
        <v>2.25</v>
      </c>
      <c r="N51" s="6">
        <v>4.8611111111111112E-3</v>
      </c>
      <c r="O51" s="254">
        <v>66</v>
      </c>
      <c r="P51" s="315">
        <v>8</v>
      </c>
      <c r="Q51" s="274">
        <v>8</v>
      </c>
      <c r="R51" s="274">
        <v>8</v>
      </c>
      <c r="S51" s="275" t="s">
        <v>12</v>
      </c>
      <c r="T51" s="278" t="s">
        <v>41</v>
      </c>
    </row>
    <row r="52" spans="2:20" s="80" customFormat="1">
      <c r="B52" s="26">
        <v>0.60625000000000095</v>
      </c>
      <c r="C52" s="61">
        <v>4.8611111111111112E-3</v>
      </c>
      <c r="D52" s="244">
        <f t="shared" si="1"/>
        <v>1.3300000000000003</v>
      </c>
      <c r="E52" s="239"/>
      <c r="F52" s="67">
        <v>97</v>
      </c>
      <c r="G52" s="77">
        <v>5</v>
      </c>
      <c r="H52" s="89" t="s">
        <v>39</v>
      </c>
      <c r="I52" s="109" t="s">
        <v>26</v>
      </c>
      <c r="L52" s="252">
        <f t="shared" si="2"/>
        <v>1.32</v>
      </c>
      <c r="M52" s="271">
        <f t="shared" si="5"/>
        <v>2.3199999999999998</v>
      </c>
      <c r="N52" s="31">
        <v>4.8611111111111112E-3</v>
      </c>
      <c r="O52" s="254">
        <v>67</v>
      </c>
      <c r="P52" s="315">
        <v>10</v>
      </c>
      <c r="Q52" s="274">
        <v>10</v>
      </c>
      <c r="R52" s="274">
        <v>10</v>
      </c>
      <c r="S52" s="335" t="s">
        <v>33</v>
      </c>
      <c r="T52" s="258" t="s">
        <v>32</v>
      </c>
    </row>
    <row r="53" spans="2:20" s="80" customFormat="1">
      <c r="B53" s="26">
        <v>0.61111111111111205</v>
      </c>
      <c r="C53" s="61">
        <v>4.8611111111111112E-3</v>
      </c>
      <c r="D53" s="238">
        <f t="shared" si="1"/>
        <v>1.4000000000000004</v>
      </c>
      <c r="E53" s="239"/>
      <c r="F53" s="4">
        <v>98</v>
      </c>
      <c r="G53" s="77">
        <v>6</v>
      </c>
      <c r="H53" s="99" t="s">
        <v>23</v>
      </c>
      <c r="I53" s="99" t="s">
        <v>38</v>
      </c>
      <c r="L53" s="266">
        <f t="shared" si="2"/>
        <v>1.3900000000000001</v>
      </c>
      <c r="M53" s="336">
        <f t="shared" si="5"/>
        <v>2.3899999999999997</v>
      </c>
      <c r="N53" s="333">
        <v>1.3888888888888888E-2</v>
      </c>
      <c r="O53" s="399" t="s">
        <v>34</v>
      </c>
      <c r="P53" s="399"/>
      <c r="Q53" s="399"/>
      <c r="R53" s="399"/>
      <c r="S53" s="399"/>
      <c r="T53" s="400"/>
    </row>
    <row r="54" spans="2:20" s="80" customFormat="1">
      <c r="B54" s="26">
        <v>0.61597222222222403</v>
      </c>
      <c r="C54" s="61">
        <v>4.8611111111111112E-3</v>
      </c>
      <c r="D54" s="244">
        <f t="shared" si="1"/>
        <v>1.4700000000000004</v>
      </c>
      <c r="E54" s="239"/>
      <c r="F54" s="67">
        <v>99</v>
      </c>
      <c r="G54" s="77">
        <v>3</v>
      </c>
      <c r="H54" s="79" t="s">
        <v>37</v>
      </c>
      <c r="I54" s="145" t="s">
        <v>18</v>
      </c>
      <c r="L54" s="334"/>
      <c r="M54" s="135"/>
      <c r="N54" s="136"/>
      <c r="O54" s="399"/>
      <c r="P54" s="399"/>
      <c r="Q54" s="399"/>
      <c r="R54" s="399"/>
      <c r="S54" s="399"/>
      <c r="T54" s="400"/>
    </row>
    <row r="55" spans="2:20" s="80" customFormat="1">
      <c r="B55" s="26">
        <v>0.62083333333333501</v>
      </c>
      <c r="C55" s="61">
        <v>4.8611111111111112E-3</v>
      </c>
      <c r="D55" s="244">
        <f t="shared" si="1"/>
        <v>1.5400000000000005</v>
      </c>
      <c r="E55" s="239"/>
      <c r="F55" s="4">
        <v>100</v>
      </c>
      <c r="G55" s="77">
        <v>2</v>
      </c>
      <c r="H55" s="116" t="s">
        <v>14</v>
      </c>
      <c r="I55" s="111" t="s">
        <v>36</v>
      </c>
      <c r="L55" s="269"/>
      <c r="M55" s="337"/>
      <c r="N55" s="338"/>
      <c r="O55" s="402"/>
      <c r="P55" s="402"/>
      <c r="Q55" s="402"/>
      <c r="R55" s="402"/>
      <c r="S55" s="402"/>
      <c r="T55" s="403"/>
    </row>
    <row r="56" spans="2:20" s="80" customFormat="1">
      <c r="B56" s="26">
        <v>0.625694444444446</v>
      </c>
      <c r="C56" s="61">
        <v>4.8611111111111112E-3</v>
      </c>
      <c r="D56" s="244">
        <v>2.0099999999999998</v>
      </c>
      <c r="E56" s="239"/>
      <c r="F56" s="67">
        <v>101</v>
      </c>
      <c r="G56" s="77">
        <v>1</v>
      </c>
      <c r="H56" s="99" t="s">
        <v>10</v>
      </c>
      <c r="I56" s="79" t="s">
        <v>9</v>
      </c>
      <c r="L56" s="252">
        <f>L53+0.2</f>
        <v>1.59</v>
      </c>
      <c r="M56" s="253">
        <f>M53+0.2</f>
        <v>2.59</v>
      </c>
      <c r="N56" s="6">
        <v>4.8611111111111112E-3</v>
      </c>
      <c r="O56" s="254">
        <v>68</v>
      </c>
      <c r="P56" s="339">
        <v>7</v>
      </c>
      <c r="Q56" s="287">
        <v>7</v>
      </c>
      <c r="R56" s="340">
        <v>7</v>
      </c>
      <c r="S56" s="341" t="s">
        <v>17</v>
      </c>
      <c r="T56" s="342" t="s">
        <v>29</v>
      </c>
    </row>
    <row r="57" spans="2:20" s="80" customFormat="1">
      <c r="B57" s="27">
        <v>0.63055555555555698</v>
      </c>
      <c r="C57" s="61">
        <v>4.8611111111111112E-3</v>
      </c>
      <c r="D57" s="244">
        <f t="shared" si="1"/>
        <v>2.0799999999999996</v>
      </c>
      <c r="E57" s="239"/>
      <c r="F57" s="4">
        <v>102</v>
      </c>
      <c r="G57" s="77">
        <v>4</v>
      </c>
      <c r="H57" s="99" t="s">
        <v>31</v>
      </c>
      <c r="I57" s="145" t="s">
        <v>40</v>
      </c>
      <c r="L57" s="252">
        <v>2.06</v>
      </c>
      <c r="M57" s="253">
        <v>3.06</v>
      </c>
      <c r="N57" s="6">
        <v>4.8611111111111112E-3</v>
      </c>
      <c r="O57" s="254">
        <v>69</v>
      </c>
      <c r="P57" s="339">
        <v>8</v>
      </c>
      <c r="Q57" s="262">
        <v>8</v>
      </c>
      <c r="R57" s="274">
        <v>8</v>
      </c>
      <c r="S57" s="283" t="s">
        <v>41</v>
      </c>
      <c r="T57" s="321" t="s">
        <v>13</v>
      </c>
    </row>
    <row r="58" spans="2:20" s="80" customFormat="1">
      <c r="B58" s="26">
        <v>0.63541666666666796</v>
      </c>
      <c r="C58" s="61">
        <v>4.8611111111111112E-3</v>
      </c>
      <c r="D58" s="244">
        <f t="shared" si="1"/>
        <v>2.1499999999999995</v>
      </c>
      <c r="E58" s="239"/>
      <c r="F58" s="67">
        <v>103</v>
      </c>
      <c r="G58" s="77">
        <v>5</v>
      </c>
      <c r="H58" s="99" t="s">
        <v>27</v>
      </c>
      <c r="I58" s="89" t="s">
        <v>39</v>
      </c>
      <c r="L58" s="252">
        <f t="shared" si="2"/>
        <v>2.13</v>
      </c>
      <c r="M58" s="253">
        <f t="shared" ref="M58:M61" si="6">M57+0.07</f>
        <v>3.13</v>
      </c>
      <c r="N58" s="6">
        <v>4.8611111111111112E-3</v>
      </c>
      <c r="O58" s="254">
        <v>70</v>
      </c>
      <c r="P58" s="315">
        <v>9</v>
      </c>
      <c r="Q58" s="324">
        <v>9</v>
      </c>
      <c r="R58" s="274">
        <v>9</v>
      </c>
      <c r="S58" s="320" t="s">
        <v>20</v>
      </c>
      <c r="T58" s="258" t="s">
        <v>25</v>
      </c>
    </row>
    <row r="59" spans="2:20" s="80" customFormat="1">
      <c r="B59" s="26">
        <v>0.64027777777778005</v>
      </c>
      <c r="C59" s="61">
        <v>4.8611111111111112E-3</v>
      </c>
      <c r="D59" s="244">
        <f t="shared" si="1"/>
        <v>2.2199999999999993</v>
      </c>
      <c r="E59" s="239"/>
      <c r="F59" s="4">
        <v>104</v>
      </c>
      <c r="G59" s="77">
        <v>6</v>
      </c>
      <c r="H59" s="116" t="s">
        <v>22</v>
      </c>
      <c r="I59" s="99" t="s">
        <v>38</v>
      </c>
      <c r="L59" s="270">
        <f t="shared" si="2"/>
        <v>2.1999999999999997</v>
      </c>
      <c r="M59" s="253">
        <f t="shared" si="6"/>
        <v>3.1999999999999997</v>
      </c>
      <c r="N59" s="6">
        <v>4.8611111111111112E-3</v>
      </c>
      <c r="O59" s="254">
        <v>71</v>
      </c>
      <c r="P59" s="315">
        <v>7</v>
      </c>
      <c r="Q59" s="262">
        <v>7</v>
      </c>
      <c r="R59" s="274">
        <v>7</v>
      </c>
      <c r="S59" s="282" t="s">
        <v>16</v>
      </c>
      <c r="T59" s="343" t="s">
        <v>28</v>
      </c>
    </row>
    <row r="60" spans="2:20" s="80" customFormat="1">
      <c r="B60" s="26">
        <v>0.64513888888889004</v>
      </c>
      <c r="C60" s="61">
        <v>4.8611111111111112E-3</v>
      </c>
      <c r="D60" s="244">
        <f t="shared" si="1"/>
        <v>2.2899999999999991</v>
      </c>
      <c r="E60" s="239"/>
      <c r="F60" s="67">
        <v>105</v>
      </c>
      <c r="G60" s="77">
        <v>3</v>
      </c>
      <c r="H60" s="89" t="s">
        <v>19</v>
      </c>
      <c r="I60" s="79" t="s">
        <v>37</v>
      </c>
      <c r="L60" s="252">
        <f t="shared" si="2"/>
        <v>2.2699999999999996</v>
      </c>
      <c r="M60" s="253">
        <f t="shared" si="6"/>
        <v>3.2699999999999996</v>
      </c>
      <c r="N60" s="6">
        <v>4.8611111111111112E-3</v>
      </c>
      <c r="O60" s="254">
        <v>72</v>
      </c>
      <c r="P60" s="315">
        <v>9</v>
      </c>
      <c r="Q60" s="256">
        <v>9</v>
      </c>
      <c r="R60" s="316">
        <v>9</v>
      </c>
      <c r="S60" s="313" t="s">
        <v>24</v>
      </c>
      <c r="T60" s="276" t="s">
        <v>21</v>
      </c>
    </row>
    <row r="61" spans="2:20" s="80" customFormat="1">
      <c r="B61" s="26">
        <v>0.65000000000000302</v>
      </c>
      <c r="C61" s="61">
        <v>4.8611111111111112E-3</v>
      </c>
      <c r="D61" s="244">
        <f t="shared" si="1"/>
        <v>2.359999999999999</v>
      </c>
      <c r="E61" s="239"/>
      <c r="F61" s="4">
        <v>106</v>
      </c>
      <c r="G61" s="77">
        <v>2</v>
      </c>
      <c r="H61" s="111" t="s">
        <v>36</v>
      </c>
      <c r="I61" s="94" t="s">
        <v>15</v>
      </c>
      <c r="L61" s="266">
        <f t="shared" si="2"/>
        <v>2.3399999999999994</v>
      </c>
      <c r="M61" s="336">
        <f t="shared" si="6"/>
        <v>3.3399999999999994</v>
      </c>
      <c r="N61" s="57">
        <v>1.0416666666666666E-2</v>
      </c>
      <c r="O61" s="408" t="s">
        <v>35</v>
      </c>
      <c r="P61" s="408"/>
      <c r="Q61" s="408"/>
      <c r="R61" s="408"/>
      <c r="S61" s="408"/>
      <c r="T61" s="409"/>
    </row>
    <row r="62" spans="2:20" s="80" customFormat="1">
      <c r="B62" s="26">
        <v>0.654861111111114</v>
      </c>
      <c r="C62" s="61">
        <v>4.8611111111111112E-3</v>
      </c>
      <c r="D62" s="244">
        <f t="shared" si="1"/>
        <v>2.4299999999999988</v>
      </c>
      <c r="E62" s="301"/>
      <c r="F62" s="67">
        <v>107</v>
      </c>
      <c r="G62" s="77">
        <v>1</v>
      </c>
      <c r="H62" s="109" t="s">
        <v>8</v>
      </c>
      <c r="I62" s="89" t="s">
        <v>11</v>
      </c>
      <c r="L62" s="269"/>
      <c r="M62" s="75"/>
      <c r="N62" s="71"/>
      <c r="O62" s="402"/>
      <c r="P62" s="402"/>
      <c r="Q62" s="402"/>
      <c r="R62" s="402"/>
      <c r="S62" s="402"/>
      <c r="T62" s="403"/>
    </row>
    <row r="63" spans="2:20" s="80" customFormat="1">
      <c r="B63" s="27">
        <v>0.65972222222222499</v>
      </c>
      <c r="C63" s="61">
        <v>4.8611111111111112E-3</v>
      </c>
      <c r="D63" s="238">
        <f t="shared" si="1"/>
        <v>2.4999999999999987</v>
      </c>
      <c r="E63" s="239"/>
      <c r="F63" s="4">
        <v>108</v>
      </c>
      <c r="G63" s="77">
        <v>4</v>
      </c>
      <c r="H63" s="99" t="s">
        <v>31</v>
      </c>
      <c r="I63" s="152" t="s">
        <v>30</v>
      </c>
      <c r="L63" s="252">
        <f>L61+0.15</f>
        <v>2.4899999999999993</v>
      </c>
      <c r="M63" s="253">
        <f>M61+0.15</f>
        <v>3.4899999999999993</v>
      </c>
      <c r="N63" s="6">
        <v>4.8611111111111112E-3</v>
      </c>
      <c r="O63" s="254">
        <v>73</v>
      </c>
      <c r="P63" s="295">
        <v>10</v>
      </c>
      <c r="Q63" s="274">
        <v>10</v>
      </c>
      <c r="R63" s="324">
        <v>10</v>
      </c>
      <c r="S63" s="300" t="s">
        <v>33</v>
      </c>
      <c r="T63" s="258" t="s">
        <v>32</v>
      </c>
    </row>
    <row r="64" spans="2:20" s="80" customFormat="1">
      <c r="B64" s="26">
        <v>0.66458333333333597</v>
      </c>
      <c r="C64" s="61">
        <v>4.8611111111111112E-3</v>
      </c>
      <c r="D64" s="244">
        <f t="shared" si="1"/>
        <v>2.5699999999999985</v>
      </c>
      <c r="E64" s="239"/>
      <c r="F64" s="67">
        <v>109</v>
      </c>
      <c r="G64" s="77">
        <v>5</v>
      </c>
      <c r="H64" s="99" t="s">
        <v>27</v>
      </c>
      <c r="I64" s="109" t="s">
        <v>26</v>
      </c>
      <c r="L64" s="252">
        <f>L63+0.07</f>
        <v>2.5599999999999992</v>
      </c>
      <c r="M64" s="253">
        <f>M63+0.07</f>
        <v>3.5599999999999992</v>
      </c>
      <c r="N64" s="6">
        <v>4.8611111111111112E-3</v>
      </c>
      <c r="O64" s="254">
        <v>74</v>
      </c>
      <c r="P64" s="295">
        <v>7</v>
      </c>
      <c r="Q64" s="274">
        <v>7</v>
      </c>
      <c r="R64" s="324">
        <v>7</v>
      </c>
      <c r="S64" s="273" t="s">
        <v>29</v>
      </c>
      <c r="T64" s="344" t="s">
        <v>28</v>
      </c>
    </row>
    <row r="65" spans="2:354" s="80" customFormat="1">
      <c r="B65" s="26">
        <v>0.66944444444444695</v>
      </c>
      <c r="C65" s="61">
        <v>4.8611111111111112E-3</v>
      </c>
      <c r="D65" s="244">
        <v>3.04</v>
      </c>
      <c r="E65" s="239"/>
      <c r="F65" s="4">
        <v>110</v>
      </c>
      <c r="G65" s="77">
        <v>6</v>
      </c>
      <c r="H65" s="99" t="s">
        <v>23</v>
      </c>
      <c r="I65" s="116" t="s">
        <v>22</v>
      </c>
      <c r="L65" s="252">
        <v>3.03</v>
      </c>
      <c r="M65" s="253">
        <v>4.03</v>
      </c>
      <c r="N65" s="6">
        <v>4.8611111111111112E-3</v>
      </c>
      <c r="O65" s="254">
        <v>75</v>
      </c>
      <c r="P65" s="315">
        <v>9</v>
      </c>
      <c r="Q65" s="274">
        <v>9</v>
      </c>
      <c r="R65" s="324">
        <v>9</v>
      </c>
      <c r="S65" s="258" t="s">
        <v>25</v>
      </c>
      <c r="T65" s="313" t="s">
        <v>24</v>
      </c>
    </row>
    <row r="66" spans="2:354" s="80" customFormat="1">
      <c r="B66" s="26">
        <v>0.67430555555555804</v>
      </c>
      <c r="C66" s="61">
        <v>4.8611111111111112E-3</v>
      </c>
      <c r="D66" s="244">
        <f t="shared" si="1"/>
        <v>3.11</v>
      </c>
      <c r="E66" s="239"/>
      <c r="F66" s="67">
        <v>111</v>
      </c>
      <c r="G66" s="77">
        <v>3</v>
      </c>
      <c r="H66" s="89" t="s">
        <v>19</v>
      </c>
      <c r="I66" s="145" t="s">
        <v>18</v>
      </c>
      <c r="L66" s="270">
        <f t="shared" ref="L66:L69" si="7">L65+0.07</f>
        <v>3.0999999999999996</v>
      </c>
      <c r="M66" s="253">
        <f t="shared" ref="M66:M69" si="8">M65+0.07</f>
        <v>4.1000000000000005</v>
      </c>
      <c r="N66" s="6">
        <v>4.8611111111111112E-3</v>
      </c>
      <c r="O66" s="254">
        <v>76</v>
      </c>
      <c r="P66" s="315">
        <v>9</v>
      </c>
      <c r="Q66" s="256">
        <v>9</v>
      </c>
      <c r="R66" s="316">
        <v>9</v>
      </c>
      <c r="S66" s="276" t="s">
        <v>21</v>
      </c>
      <c r="T66" s="280" t="s">
        <v>20</v>
      </c>
    </row>
    <row r="67" spans="2:354" s="80" customFormat="1">
      <c r="B67" s="26">
        <v>0.67916666666667003</v>
      </c>
      <c r="C67" s="61">
        <v>4.8611111111111112E-3</v>
      </c>
      <c r="D67" s="244">
        <f t="shared" si="1"/>
        <v>3.1799999999999997</v>
      </c>
      <c r="E67" s="239"/>
      <c r="F67" s="4">
        <v>112</v>
      </c>
      <c r="G67" s="77">
        <v>2</v>
      </c>
      <c r="H67" s="94" t="s">
        <v>15</v>
      </c>
      <c r="I67" s="116" t="s">
        <v>14</v>
      </c>
      <c r="L67" s="252">
        <f t="shared" si="7"/>
        <v>3.1699999999999995</v>
      </c>
      <c r="M67" s="253">
        <f t="shared" si="8"/>
        <v>4.1700000000000008</v>
      </c>
      <c r="N67" s="6">
        <v>4.8611111111111112E-3</v>
      </c>
      <c r="O67" s="254">
        <v>77</v>
      </c>
      <c r="P67" s="315">
        <v>7</v>
      </c>
      <c r="Q67" s="274">
        <v>7</v>
      </c>
      <c r="R67" s="324">
        <v>7</v>
      </c>
      <c r="S67" s="280" t="s">
        <v>17</v>
      </c>
      <c r="T67" s="280" t="s">
        <v>16</v>
      </c>
    </row>
    <row r="68" spans="2:354" s="80" customFormat="1" ht="24" thickBot="1">
      <c r="B68" s="26">
        <v>0.68402777777778101</v>
      </c>
      <c r="C68" s="61">
        <v>4.8611111111111112E-3</v>
      </c>
      <c r="D68" s="244">
        <f t="shared" si="1"/>
        <v>3.2499999999999996</v>
      </c>
      <c r="E68" s="239"/>
      <c r="F68" s="67">
        <v>113</v>
      </c>
      <c r="G68" s="87">
        <v>1</v>
      </c>
      <c r="H68" s="89" t="s">
        <v>11</v>
      </c>
      <c r="I68" s="99" t="s">
        <v>10</v>
      </c>
      <c r="L68" s="252">
        <f t="shared" si="7"/>
        <v>3.2399999999999993</v>
      </c>
      <c r="M68" s="345">
        <f t="shared" si="8"/>
        <v>4.2400000000000011</v>
      </c>
      <c r="N68" s="214">
        <v>4.8611111111111112E-3</v>
      </c>
      <c r="O68" s="346">
        <v>78</v>
      </c>
      <c r="P68" s="311">
        <v>8</v>
      </c>
      <c r="Q68" s="347">
        <v>8</v>
      </c>
      <c r="R68" s="348">
        <v>8</v>
      </c>
      <c r="S68" s="349" t="s">
        <v>13</v>
      </c>
      <c r="T68" s="350" t="s">
        <v>12</v>
      </c>
    </row>
    <row r="69" spans="2:354" s="80" customFormat="1" ht="24" thickBot="1">
      <c r="B69" s="28">
        <v>0.68888888888889199</v>
      </c>
      <c r="C69" s="64">
        <v>4.8611111111111112E-3</v>
      </c>
      <c r="D69" s="244">
        <f t="shared" si="1"/>
        <v>3.3199999999999994</v>
      </c>
      <c r="E69" s="239"/>
      <c r="F69" s="4">
        <v>114</v>
      </c>
      <c r="G69" s="77">
        <v>1</v>
      </c>
      <c r="H69" s="79" t="s">
        <v>9</v>
      </c>
      <c r="I69" s="109" t="s">
        <v>8</v>
      </c>
      <c r="L69" s="351">
        <f t="shared" si="7"/>
        <v>3.3099999999999992</v>
      </c>
      <c r="M69" s="371">
        <f t="shared" si="8"/>
        <v>4.3100000000000014</v>
      </c>
      <c r="N69" s="371" t="s">
        <v>64</v>
      </c>
      <c r="O69" s="406" t="s">
        <v>64</v>
      </c>
      <c r="P69" s="406"/>
      <c r="Q69" s="406"/>
      <c r="R69" s="406"/>
      <c r="S69" s="406"/>
      <c r="T69" s="407"/>
    </row>
    <row r="70" spans="2:354" s="80" customFormat="1" ht="24" thickBot="1">
      <c r="B70" s="32">
        <v>0.69374999999999998</v>
      </c>
      <c r="C70" s="13"/>
      <c r="D70" s="66">
        <f t="shared" si="1"/>
        <v>3.3899999999999992</v>
      </c>
      <c r="E70" s="58"/>
      <c r="F70" s="404" t="s">
        <v>64</v>
      </c>
      <c r="G70" s="404"/>
      <c r="H70" s="404"/>
      <c r="I70" s="405"/>
      <c r="L70" s="352"/>
      <c r="M70" s="353"/>
      <c r="N70" s="354"/>
      <c r="O70" s="354"/>
      <c r="P70" s="354"/>
      <c r="Q70" s="354"/>
      <c r="R70" s="354"/>
      <c r="S70" s="354"/>
      <c r="T70" s="354"/>
    </row>
    <row r="71" spans="2:354">
      <c r="B71" s="355"/>
      <c r="D71" s="356"/>
      <c r="E71" s="356"/>
      <c r="F71" s="356"/>
      <c r="G71" s="356"/>
      <c r="H71" s="356"/>
      <c r="I71" s="356"/>
      <c r="J71" s="356"/>
      <c r="K71" s="356"/>
      <c r="M71" s="352"/>
      <c r="N71" s="352"/>
      <c r="O71" s="352"/>
      <c r="P71" s="352"/>
      <c r="Q71" s="352"/>
      <c r="R71" s="352"/>
      <c r="S71" s="352"/>
      <c r="T71" s="352"/>
      <c r="U71" s="356"/>
      <c r="V71" s="35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  <c r="IW71" s="86"/>
      <c r="IX71" s="86"/>
      <c r="IY71" s="86"/>
      <c r="IZ71" s="86"/>
      <c r="JA71" s="86"/>
      <c r="JB71" s="86"/>
      <c r="JC71" s="86"/>
      <c r="JD71" s="86"/>
      <c r="JE71" s="86"/>
      <c r="JF71" s="86"/>
      <c r="JG71" s="86"/>
      <c r="JH71" s="86"/>
      <c r="JI71" s="86"/>
      <c r="JJ71" s="86"/>
      <c r="JK71" s="86"/>
      <c r="JL71" s="86"/>
      <c r="JM71" s="86"/>
      <c r="JN71" s="86"/>
      <c r="JO71" s="86"/>
      <c r="JP71" s="86"/>
      <c r="JQ71" s="86"/>
      <c r="JR71" s="86"/>
      <c r="JS71" s="86"/>
      <c r="JT71" s="86"/>
      <c r="JU71" s="86"/>
      <c r="JV71" s="86"/>
      <c r="JW71" s="86"/>
      <c r="JX71" s="86"/>
      <c r="JY71" s="86"/>
      <c r="JZ71" s="86"/>
      <c r="KA71" s="86"/>
      <c r="KB71" s="86"/>
      <c r="KC71" s="86"/>
      <c r="KD71" s="86"/>
      <c r="KE71" s="86"/>
      <c r="KF71" s="86"/>
      <c r="KG71" s="86"/>
      <c r="KH71" s="86"/>
      <c r="KI71" s="86"/>
      <c r="KJ71" s="86"/>
      <c r="KK71" s="86"/>
      <c r="KL71" s="86"/>
      <c r="KM71" s="86"/>
      <c r="KN71" s="86"/>
      <c r="KO71" s="86"/>
      <c r="KP71" s="86"/>
      <c r="KQ71" s="86"/>
      <c r="KR71" s="86"/>
      <c r="KS71" s="86"/>
      <c r="KT71" s="86"/>
      <c r="KU71" s="86"/>
      <c r="KV71" s="86"/>
      <c r="KW71" s="86"/>
      <c r="KX71" s="86"/>
      <c r="KY71" s="86"/>
      <c r="KZ71" s="86"/>
      <c r="LA71" s="86"/>
      <c r="LB71" s="86"/>
      <c r="LC71" s="86"/>
      <c r="LD71" s="86"/>
      <c r="LE71" s="86"/>
      <c r="LF71" s="86"/>
      <c r="LG71" s="86"/>
      <c r="LH71" s="86"/>
      <c r="LI71" s="86"/>
      <c r="LJ71" s="86"/>
      <c r="LK71" s="86"/>
      <c r="LL71" s="86"/>
      <c r="LM71" s="86"/>
      <c r="LN71" s="86"/>
      <c r="LO71" s="86"/>
      <c r="LP71" s="86"/>
      <c r="LQ71" s="86"/>
      <c r="LR71" s="86"/>
      <c r="LS71" s="86"/>
      <c r="LT71" s="86"/>
      <c r="LU71" s="86"/>
      <c r="LV71" s="86"/>
      <c r="LW71" s="86"/>
      <c r="LX71" s="86"/>
      <c r="LY71" s="86"/>
      <c r="LZ71" s="86"/>
      <c r="MA71" s="86"/>
      <c r="MB71" s="86"/>
      <c r="MC71" s="86"/>
      <c r="MD71" s="86"/>
      <c r="ME71" s="86"/>
      <c r="MF71" s="86"/>
      <c r="MG71" s="86"/>
      <c r="MH71" s="86"/>
      <c r="MI71" s="86"/>
      <c r="MJ71" s="86"/>
      <c r="MK71" s="86"/>
      <c r="ML71" s="86"/>
      <c r="MM71" s="86"/>
      <c r="MN71" s="86"/>
      <c r="MO71" s="86"/>
      <c r="MP71" s="86"/>
    </row>
    <row r="72" spans="2:354">
      <c r="D72" s="356"/>
      <c r="E72" s="356"/>
      <c r="F72" s="356"/>
      <c r="G72" s="356"/>
      <c r="H72" s="356"/>
      <c r="I72" s="356"/>
      <c r="J72" s="356"/>
      <c r="K72" s="356"/>
      <c r="M72" s="357"/>
      <c r="N72" s="357"/>
      <c r="O72" s="352"/>
      <c r="P72" s="352"/>
      <c r="Q72" s="352"/>
      <c r="R72" s="352"/>
      <c r="S72" s="352"/>
      <c r="T72" s="352"/>
      <c r="U72" s="356"/>
      <c r="V72" s="35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  <c r="IW72" s="86"/>
      <c r="IX72" s="86"/>
      <c r="IY72" s="86"/>
      <c r="IZ72" s="86"/>
      <c r="JA72" s="86"/>
      <c r="JB72" s="86"/>
      <c r="JC72" s="86"/>
      <c r="JD72" s="86"/>
      <c r="JE72" s="86"/>
      <c r="JF72" s="86"/>
      <c r="JG72" s="86"/>
      <c r="JH72" s="86"/>
      <c r="JI72" s="86"/>
      <c r="JJ72" s="86"/>
      <c r="JK72" s="86"/>
      <c r="JL72" s="86"/>
      <c r="JM72" s="86"/>
      <c r="JN72" s="86"/>
      <c r="JO72" s="86"/>
      <c r="JP72" s="86"/>
      <c r="JQ72" s="86"/>
      <c r="JR72" s="86"/>
      <c r="JS72" s="86"/>
      <c r="JT72" s="86"/>
      <c r="JU72" s="86"/>
      <c r="JV72" s="86"/>
      <c r="JW72" s="86"/>
      <c r="JX72" s="86"/>
      <c r="JY72" s="86"/>
      <c r="JZ72" s="86"/>
      <c r="KA72" s="86"/>
      <c r="KB72" s="86"/>
      <c r="KC72" s="86"/>
      <c r="KD72" s="86"/>
      <c r="KE72" s="86"/>
      <c r="KF72" s="86"/>
      <c r="KG72" s="86"/>
      <c r="KH72" s="86"/>
      <c r="KI72" s="86"/>
      <c r="KJ72" s="86"/>
      <c r="KK72" s="86"/>
      <c r="KL72" s="86"/>
      <c r="KM72" s="86"/>
      <c r="KN72" s="86"/>
      <c r="KO72" s="86"/>
      <c r="KP72" s="86"/>
      <c r="KQ72" s="86"/>
      <c r="KR72" s="86"/>
      <c r="KS72" s="86"/>
      <c r="KT72" s="86"/>
      <c r="KU72" s="86"/>
      <c r="KV72" s="86"/>
      <c r="KW72" s="86"/>
      <c r="KX72" s="86"/>
      <c r="KY72" s="86"/>
      <c r="KZ72" s="86"/>
      <c r="LA72" s="86"/>
      <c r="LB72" s="86"/>
      <c r="LC72" s="86"/>
      <c r="LD72" s="86"/>
      <c r="LE72" s="86"/>
      <c r="LF72" s="86"/>
      <c r="LG72" s="86"/>
      <c r="LH72" s="86"/>
      <c r="LI72" s="86"/>
      <c r="LJ72" s="86"/>
      <c r="LK72" s="86"/>
      <c r="LL72" s="86"/>
      <c r="LM72" s="86"/>
      <c r="LN72" s="86"/>
      <c r="LO72" s="86"/>
      <c r="LP72" s="86"/>
      <c r="LQ72" s="86"/>
      <c r="LR72" s="86"/>
      <c r="LS72" s="86"/>
      <c r="LT72" s="86"/>
      <c r="LU72" s="86"/>
      <c r="LV72" s="86"/>
      <c r="LW72" s="86"/>
      <c r="LX72" s="86"/>
      <c r="LY72" s="86"/>
      <c r="LZ72" s="86"/>
      <c r="MA72" s="86"/>
      <c r="MB72" s="86"/>
      <c r="MC72" s="86"/>
      <c r="MD72" s="86"/>
      <c r="ME72" s="86"/>
      <c r="MF72" s="86"/>
      <c r="MG72" s="86"/>
      <c r="MH72" s="86"/>
      <c r="MI72" s="86"/>
      <c r="MJ72" s="86"/>
      <c r="MK72" s="86"/>
      <c r="ML72" s="86"/>
      <c r="MM72" s="86"/>
      <c r="MN72" s="86"/>
      <c r="MO72" s="86"/>
      <c r="MP72" s="86"/>
    </row>
    <row r="73" spans="2:354" s="80" customFormat="1">
      <c r="B73" s="13"/>
      <c r="C73" s="13"/>
      <c r="L73" s="352"/>
      <c r="M73" s="353"/>
      <c r="N73" s="354"/>
      <c r="O73" s="354"/>
      <c r="P73" s="354"/>
      <c r="Q73" s="354"/>
      <c r="R73" s="354"/>
      <c r="S73" s="354"/>
      <c r="T73" s="354"/>
    </row>
    <row r="74" spans="2:354" s="80" customFormat="1">
      <c r="B74" s="356"/>
      <c r="C74" s="356"/>
      <c r="L74" s="352"/>
      <c r="M74" s="353"/>
      <c r="N74" s="354"/>
      <c r="O74" s="354"/>
      <c r="P74" s="354"/>
      <c r="Q74" s="354"/>
      <c r="R74" s="354"/>
      <c r="S74" s="354"/>
      <c r="T74" s="354"/>
    </row>
    <row r="75" spans="2:354" s="80" customFormat="1">
      <c r="B75" s="356"/>
      <c r="C75" s="356"/>
      <c r="L75" s="352"/>
      <c r="M75" s="353"/>
      <c r="N75" s="354"/>
      <c r="O75" s="354"/>
      <c r="P75" s="354"/>
      <c r="Q75" s="354"/>
      <c r="R75" s="354"/>
      <c r="S75" s="354"/>
      <c r="T75" s="354"/>
    </row>
    <row r="76" spans="2:354" s="80" customFormat="1">
      <c r="B76" s="356"/>
      <c r="C76" s="356"/>
      <c r="L76" s="352"/>
      <c r="M76" s="353"/>
      <c r="N76" s="354"/>
      <c r="O76" s="354"/>
      <c r="P76" s="354"/>
      <c r="Q76" s="354"/>
      <c r="R76" s="354"/>
      <c r="S76" s="354"/>
      <c r="T76" s="354"/>
    </row>
    <row r="77" spans="2:354" s="80" customFormat="1">
      <c r="B77" s="356"/>
      <c r="C77" s="356"/>
      <c r="L77" s="352"/>
      <c r="M77" s="353"/>
      <c r="N77" s="354"/>
      <c r="O77" s="354"/>
      <c r="P77" s="354"/>
      <c r="Q77" s="354"/>
      <c r="R77" s="354"/>
      <c r="S77" s="354"/>
      <c r="T77" s="354"/>
    </row>
    <row r="78" spans="2:354" s="80" customFormat="1">
      <c r="B78" s="356"/>
      <c r="C78" s="356"/>
      <c r="L78" s="352"/>
      <c r="M78" s="353"/>
      <c r="N78" s="354"/>
      <c r="O78" s="354"/>
      <c r="P78" s="354"/>
      <c r="Q78" s="354"/>
      <c r="R78" s="354"/>
      <c r="S78" s="354"/>
      <c r="T78" s="354"/>
    </row>
    <row r="79" spans="2:354" s="80" customFormat="1">
      <c r="B79" s="356"/>
      <c r="C79" s="356"/>
      <c r="L79" s="352"/>
      <c r="M79" s="353"/>
      <c r="N79" s="354"/>
      <c r="O79" s="354"/>
      <c r="P79" s="354"/>
      <c r="Q79" s="354"/>
      <c r="R79" s="354"/>
      <c r="S79" s="354"/>
      <c r="T79" s="354"/>
    </row>
    <row r="80" spans="2:354" s="80" customFormat="1">
      <c r="B80" s="356"/>
      <c r="C80" s="356"/>
      <c r="L80" s="352"/>
      <c r="M80" s="353"/>
      <c r="N80" s="354"/>
      <c r="O80" s="354"/>
      <c r="P80" s="354"/>
      <c r="Q80" s="354"/>
      <c r="R80" s="354"/>
      <c r="S80" s="354"/>
      <c r="T80" s="354"/>
    </row>
    <row r="81" spans="2:20" s="80" customFormat="1">
      <c r="B81" s="356"/>
      <c r="C81" s="356"/>
      <c r="L81" s="352"/>
      <c r="M81" s="353"/>
      <c r="N81" s="354"/>
      <c r="O81" s="354"/>
      <c r="P81" s="354"/>
      <c r="Q81" s="354"/>
      <c r="R81" s="354"/>
      <c r="S81" s="354"/>
      <c r="T81" s="354"/>
    </row>
    <row r="82" spans="2:20" s="80" customFormat="1">
      <c r="B82" s="356"/>
      <c r="C82" s="356"/>
      <c r="L82" s="352"/>
      <c r="M82" s="353"/>
      <c r="N82" s="354"/>
      <c r="O82" s="354"/>
      <c r="P82" s="354"/>
      <c r="Q82" s="354"/>
      <c r="R82" s="354"/>
      <c r="S82" s="354"/>
      <c r="T82" s="354"/>
    </row>
    <row r="83" spans="2:20" s="80" customFormat="1">
      <c r="B83" s="356"/>
      <c r="C83" s="356"/>
      <c r="L83" s="352"/>
      <c r="M83" s="353"/>
      <c r="N83" s="354"/>
      <c r="O83" s="354"/>
      <c r="P83" s="354"/>
      <c r="Q83" s="354"/>
      <c r="R83" s="354"/>
      <c r="S83" s="354"/>
      <c r="T83" s="354"/>
    </row>
    <row r="84" spans="2:20" s="80" customFormat="1">
      <c r="B84" s="356"/>
      <c r="C84" s="356"/>
      <c r="L84" s="352"/>
      <c r="M84" s="353"/>
      <c r="N84" s="354"/>
      <c r="O84" s="354"/>
      <c r="P84" s="354"/>
      <c r="Q84" s="354"/>
      <c r="R84" s="354"/>
      <c r="S84" s="354"/>
      <c r="T84" s="354"/>
    </row>
    <row r="85" spans="2:20" s="80" customFormat="1">
      <c r="B85" s="356"/>
      <c r="C85" s="356"/>
      <c r="L85" s="352"/>
      <c r="M85" s="353"/>
      <c r="N85" s="354"/>
      <c r="O85" s="354"/>
      <c r="P85" s="354"/>
      <c r="Q85" s="354"/>
      <c r="R85" s="354"/>
      <c r="S85" s="354"/>
      <c r="T85" s="354"/>
    </row>
    <row r="86" spans="2:20" s="80" customFormat="1">
      <c r="B86" s="356"/>
      <c r="C86" s="356"/>
      <c r="L86" s="352"/>
      <c r="M86" s="353"/>
      <c r="N86" s="354"/>
      <c r="O86" s="354"/>
      <c r="P86" s="354"/>
      <c r="Q86" s="354"/>
      <c r="R86" s="354"/>
      <c r="S86" s="354"/>
      <c r="T86" s="354"/>
    </row>
    <row r="87" spans="2:20" s="80" customFormat="1">
      <c r="B87" s="356"/>
      <c r="C87" s="356"/>
      <c r="L87" s="352"/>
      <c r="M87" s="353"/>
      <c r="N87" s="354"/>
      <c r="O87" s="354"/>
      <c r="P87" s="354"/>
      <c r="Q87" s="354"/>
      <c r="R87" s="354"/>
      <c r="S87" s="354"/>
      <c r="T87" s="354"/>
    </row>
    <row r="88" spans="2:20" s="80" customFormat="1">
      <c r="B88" s="356"/>
      <c r="C88" s="356"/>
      <c r="L88" s="352"/>
      <c r="M88" s="353"/>
      <c r="N88" s="354"/>
      <c r="O88" s="354"/>
      <c r="P88" s="354"/>
      <c r="Q88" s="354"/>
      <c r="R88" s="354"/>
      <c r="S88" s="354"/>
      <c r="T88" s="354"/>
    </row>
    <row r="89" spans="2:20" s="80" customFormat="1">
      <c r="B89" s="356"/>
      <c r="C89" s="356"/>
      <c r="L89" s="352"/>
      <c r="M89" s="353"/>
      <c r="N89" s="354"/>
      <c r="O89" s="354"/>
      <c r="P89" s="354"/>
      <c r="Q89" s="354"/>
      <c r="R89" s="354"/>
      <c r="S89" s="354"/>
      <c r="T89" s="354"/>
    </row>
    <row r="90" spans="2:20" s="80" customFormat="1">
      <c r="B90" s="356"/>
      <c r="C90" s="356"/>
      <c r="L90" s="352"/>
      <c r="M90" s="353"/>
      <c r="N90" s="354"/>
      <c r="O90" s="354"/>
      <c r="P90" s="354"/>
      <c r="Q90" s="354"/>
      <c r="R90" s="354"/>
      <c r="S90" s="354"/>
      <c r="T90" s="354"/>
    </row>
    <row r="91" spans="2:20" s="80" customFormat="1">
      <c r="B91" s="356"/>
      <c r="C91" s="356"/>
      <c r="L91" s="352"/>
      <c r="M91" s="353"/>
      <c r="N91" s="354"/>
      <c r="O91" s="354"/>
      <c r="P91" s="354"/>
      <c r="Q91" s="354"/>
      <c r="R91" s="354"/>
      <c r="S91" s="354"/>
      <c r="T91" s="354"/>
    </row>
    <row r="92" spans="2:20" s="80" customFormat="1">
      <c r="B92" s="356"/>
      <c r="C92" s="356"/>
      <c r="L92" s="352"/>
      <c r="M92" s="353"/>
      <c r="N92" s="354"/>
      <c r="O92" s="354"/>
      <c r="P92" s="354"/>
      <c r="Q92" s="354"/>
      <c r="R92" s="354"/>
      <c r="S92" s="354"/>
      <c r="T92" s="354"/>
    </row>
    <row r="93" spans="2:20" s="80" customFormat="1">
      <c r="B93" s="356"/>
      <c r="C93" s="356"/>
      <c r="L93" s="352"/>
      <c r="M93" s="353"/>
      <c r="N93" s="354"/>
      <c r="O93" s="354"/>
      <c r="P93" s="354"/>
      <c r="Q93" s="354"/>
      <c r="R93" s="354"/>
      <c r="S93" s="354"/>
      <c r="T93" s="354"/>
    </row>
    <row r="94" spans="2:20" s="80" customFormat="1">
      <c r="B94" s="356"/>
      <c r="C94" s="356"/>
      <c r="L94" s="352"/>
      <c r="M94" s="353"/>
      <c r="N94" s="354"/>
      <c r="O94" s="354"/>
      <c r="P94" s="354"/>
      <c r="Q94" s="354"/>
      <c r="R94" s="354"/>
      <c r="S94" s="354"/>
      <c r="T94" s="354"/>
    </row>
    <row r="100" spans="12:20" s="356" customFormat="1">
      <c r="L100" s="352"/>
      <c r="M100" s="353"/>
      <c r="N100" s="352"/>
      <c r="O100" s="352"/>
      <c r="P100" s="352"/>
      <c r="Q100" s="352"/>
      <c r="R100" s="352"/>
      <c r="S100" s="352"/>
      <c r="T100" s="352"/>
    </row>
    <row r="101" spans="12:20" s="356" customFormat="1">
      <c r="L101" s="352"/>
      <c r="M101" s="353"/>
      <c r="N101" s="352"/>
      <c r="O101" s="352"/>
      <c r="P101" s="352"/>
      <c r="Q101" s="352"/>
      <c r="R101" s="352"/>
      <c r="S101" s="352"/>
      <c r="T101" s="352"/>
    </row>
    <row r="102" spans="12:20" s="356" customFormat="1">
      <c r="L102" s="352"/>
      <c r="M102" s="353"/>
      <c r="N102" s="352"/>
      <c r="O102" s="352"/>
      <c r="P102" s="352"/>
      <c r="Q102" s="352"/>
      <c r="R102" s="352"/>
      <c r="S102" s="352"/>
      <c r="T102" s="352"/>
    </row>
    <row r="103" spans="12:20" s="356" customFormat="1">
      <c r="L103" s="352"/>
      <c r="M103" s="353"/>
      <c r="N103" s="352"/>
      <c r="O103" s="352"/>
      <c r="P103" s="352"/>
      <c r="Q103" s="352"/>
      <c r="R103" s="352"/>
      <c r="S103" s="352"/>
      <c r="T103" s="352"/>
    </row>
    <row r="104" spans="12:20" s="356" customFormat="1">
      <c r="L104" s="352"/>
      <c r="M104" s="353"/>
      <c r="N104" s="352"/>
      <c r="O104" s="352"/>
      <c r="P104" s="352"/>
      <c r="Q104" s="352"/>
      <c r="R104" s="352"/>
      <c r="S104" s="352"/>
      <c r="T104" s="352"/>
    </row>
    <row r="105" spans="12:20" s="356" customFormat="1">
      <c r="L105" s="352"/>
      <c r="M105" s="353"/>
      <c r="N105" s="352"/>
      <c r="O105" s="352"/>
      <c r="P105" s="352"/>
      <c r="Q105" s="352"/>
      <c r="R105" s="352"/>
      <c r="S105" s="352"/>
      <c r="T105" s="352"/>
    </row>
    <row r="106" spans="12:20" s="356" customFormat="1">
      <c r="L106" s="352"/>
      <c r="M106" s="353"/>
      <c r="N106" s="352"/>
      <c r="O106" s="352"/>
      <c r="P106" s="352"/>
      <c r="Q106" s="352"/>
      <c r="R106" s="352"/>
      <c r="S106" s="352"/>
      <c r="T106" s="352"/>
    </row>
    <row r="107" spans="12:20" s="356" customFormat="1">
      <c r="L107" s="352"/>
      <c r="M107" s="353"/>
      <c r="N107" s="352"/>
      <c r="O107" s="352"/>
      <c r="P107" s="352"/>
      <c r="Q107" s="352"/>
      <c r="R107" s="352"/>
      <c r="S107" s="352"/>
      <c r="T107" s="352"/>
    </row>
    <row r="108" spans="12:20" s="356" customFormat="1">
      <c r="L108" s="352"/>
      <c r="M108" s="353"/>
      <c r="N108" s="352"/>
      <c r="O108" s="352"/>
      <c r="P108" s="352"/>
      <c r="Q108" s="352"/>
      <c r="R108" s="352"/>
      <c r="S108" s="352"/>
      <c r="T108" s="352"/>
    </row>
    <row r="109" spans="12:20" s="356" customFormat="1">
      <c r="L109" s="352"/>
      <c r="M109" s="353"/>
      <c r="N109" s="352"/>
      <c r="O109" s="352"/>
      <c r="P109" s="352"/>
      <c r="Q109" s="352"/>
      <c r="R109" s="352"/>
      <c r="S109" s="352"/>
      <c r="T109" s="352"/>
    </row>
    <row r="110" spans="12:20" s="356" customFormat="1">
      <c r="L110" s="352"/>
      <c r="M110" s="353"/>
      <c r="N110" s="352"/>
      <c r="O110" s="352"/>
      <c r="P110" s="352"/>
      <c r="Q110" s="352"/>
      <c r="R110" s="352"/>
      <c r="S110" s="352"/>
      <c r="T110" s="352"/>
    </row>
    <row r="111" spans="12:20" s="356" customFormat="1">
      <c r="L111" s="352"/>
      <c r="M111" s="353"/>
      <c r="N111" s="352"/>
      <c r="O111" s="352"/>
      <c r="P111" s="352"/>
      <c r="Q111" s="352"/>
      <c r="R111" s="352"/>
      <c r="S111" s="352"/>
      <c r="T111" s="352"/>
    </row>
    <row r="112" spans="12:20" s="356" customFormat="1">
      <c r="L112" s="352"/>
      <c r="M112" s="353"/>
      <c r="N112" s="352"/>
      <c r="O112" s="352"/>
      <c r="P112" s="352"/>
      <c r="Q112" s="352"/>
      <c r="R112" s="352"/>
      <c r="S112" s="352"/>
      <c r="T112" s="352"/>
    </row>
    <row r="113" spans="12:20" s="356" customFormat="1">
      <c r="L113" s="352"/>
      <c r="M113" s="353"/>
      <c r="N113" s="352"/>
      <c r="O113" s="352"/>
      <c r="P113" s="352"/>
      <c r="Q113" s="352"/>
      <c r="R113" s="352"/>
      <c r="S113" s="352"/>
      <c r="T113" s="352"/>
    </row>
    <row r="114" spans="12:20" s="80" customFormat="1">
      <c r="L114" s="352"/>
      <c r="M114" s="353"/>
      <c r="N114" s="354"/>
      <c r="O114" s="354"/>
      <c r="P114" s="354"/>
      <c r="Q114" s="354"/>
      <c r="R114" s="354"/>
      <c r="S114" s="354"/>
      <c r="T114" s="354"/>
    </row>
    <row r="115" spans="12:20" s="80" customFormat="1">
      <c r="L115" s="352"/>
      <c r="M115" s="353"/>
      <c r="N115" s="354"/>
      <c r="O115" s="354"/>
      <c r="P115" s="354"/>
      <c r="Q115" s="354"/>
      <c r="R115" s="354"/>
      <c r="S115" s="354"/>
      <c r="T115" s="354"/>
    </row>
    <row r="116" spans="12:20" s="80" customFormat="1">
      <c r="L116" s="352"/>
      <c r="M116" s="353"/>
      <c r="N116" s="354"/>
      <c r="O116" s="354"/>
      <c r="P116" s="354"/>
      <c r="Q116" s="354"/>
      <c r="R116" s="354"/>
      <c r="S116" s="354"/>
      <c r="T116" s="354"/>
    </row>
    <row r="117" spans="12:20" s="80" customFormat="1">
      <c r="L117" s="352"/>
      <c r="M117" s="353"/>
      <c r="N117" s="354"/>
      <c r="O117" s="354"/>
      <c r="P117" s="354"/>
      <c r="Q117" s="354"/>
      <c r="R117" s="354"/>
      <c r="S117" s="354"/>
      <c r="T117" s="354"/>
    </row>
    <row r="118" spans="12:20" s="80" customFormat="1">
      <c r="L118" s="352"/>
      <c r="M118" s="353"/>
      <c r="N118" s="354"/>
      <c r="O118" s="354"/>
      <c r="P118" s="354"/>
      <c r="Q118" s="354"/>
      <c r="R118" s="354"/>
      <c r="S118" s="354"/>
      <c r="T118" s="354"/>
    </row>
    <row r="119" spans="12:20" s="80" customFormat="1">
      <c r="L119" s="352"/>
      <c r="M119" s="353"/>
      <c r="N119" s="354"/>
      <c r="O119" s="354"/>
      <c r="P119" s="354"/>
      <c r="Q119" s="354"/>
      <c r="R119" s="354"/>
      <c r="S119" s="354"/>
      <c r="T119" s="354"/>
    </row>
    <row r="120" spans="12:20" s="80" customFormat="1">
      <c r="L120" s="352"/>
      <c r="M120" s="353"/>
      <c r="N120" s="354"/>
      <c r="O120" s="354"/>
      <c r="P120" s="354"/>
      <c r="Q120" s="354"/>
      <c r="R120" s="354"/>
      <c r="S120" s="354"/>
      <c r="T120" s="354"/>
    </row>
    <row r="121" spans="12:20" s="80" customFormat="1">
      <c r="L121" s="352"/>
      <c r="M121" s="353"/>
      <c r="N121" s="354"/>
      <c r="O121" s="354"/>
      <c r="P121" s="354"/>
      <c r="Q121" s="354"/>
      <c r="R121" s="354"/>
      <c r="S121" s="354"/>
      <c r="T121" s="354"/>
    </row>
    <row r="122" spans="12:20" s="80" customFormat="1">
      <c r="L122" s="352"/>
      <c r="M122" s="353"/>
      <c r="N122" s="354"/>
      <c r="O122" s="354"/>
      <c r="P122" s="354"/>
      <c r="Q122" s="354"/>
      <c r="R122" s="354"/>
      <c r="S122" s="354"/>
      <c r="T122" s="354"/>
    </row>
    <row r="123" spans="12:20" s="80" customFormat="1">
      <c r="L123" s="352"/>
      <c r="M123" s="353"/>
      <c r="N123" s="354"/>
      <c r="O123" s="354"/>
      <c r="P123" s="354"/>
      <c r="Q123" s="354"/>
      <c r="R123" s="354"/>
      <c r="S123" s="354"/>
      <c r="T123" s="354"/>
    </row>
    <row r="124" spans="12:20" s="80" customFormat="1">
      <c r="L124" s="352"/>
      <c r="M124" s="353"/>
      <c r="N124" s="354"/>
      <c r="O124" s="354"/>
      <c r="P124" s="354"/>
      <c r="Q124" s="354"/>
      <c r="R124" s="354"/>
      <c r="S124" s="354"/>
      <c r="T124" s="354"/>
    </row>
    <row r="125" spans="12:20" s="80" customFormat="1">
      <c r="L125" s="352"/>
      <c r="M125" s="353"/>
      <c r="N125" s="354"/>
      <c r="O125" s="354"/>
      <c r="P125" s="354"/>
      <c r="Q125" s="354"/>
      <c r="R125" s="354"/>
      <c r="S125" s="354"/>
      <c r="T125" s="354"/>
    </row>
    <row r="126" spans="12:20" s="80" customFormat="1">
      <c r="L126" s="352"/>
      <c r="M126" s="353"/>
      <c r="N126" s="354"/>
      <c r="O126" s="354"/>
      <c r="P126" s="354"/>
      <c r="Q126" s="354"/>
      <c r="R126" s="354"/>
      <c r="S126" s="354"/>
      <c r="T126" s="354"/>
    </row>
    <row r="127" spans="12:20" s="80" customFormat="1">
      <c r="L127" s="352"/>
      <c r="M127" s="353"/>
      <c r="N127" s="354"/>
      <c r="O127" s="354"/>
      <c r="P127" s="354"/>
      <c r="Q127" s="354"/>
      <c r="R127" s="354"/>
      <c r="S127" s="354"/>
      <c r="T127" s="354"/>
    </row>
    <row r="128" spans="12:20" s="80" customFormat="1">
      <c r="L128" s="352"/>
      <c r="M128" s="353"/>
      <c r="N128" s="354"/>
      <c r="O128" s="354"/>
      <c r="P128" s="354"/>
      <c r="Q128" s="354"/>
      <c r="R128" s="354"/>
      <c r="S128" s="354"/>
      <c r="T128" s="354"/>
    </row>
    <row r="129" spans="12:20" s="80" customFormat="1">
      <c r="L129" s="352"/>
      <c r="M129" s="353"/>
      <c r="N129" s="354"/>
      <c r="O129" s="354"/>
      <c r="P129" s="354"/>
      <c r="Q129" s="354"/>
      <c r="R129" s="354"/>
      <c r="S129" s="354"/>
      <c r="T129" s="354"/>
    </row>
    <row r="130" spans="12:20" s="80" customFormat="1">
      <c r="L130" s="352"/>
      <c r="M130" s="353"/>
      <c r="N130" s="354"/>
      <c r="O130" s="354"/>
      <c r="P130" s="354"/>
      <c r="Q130" s="354"/>
      <c r="R130" s="354"/>
      <c r="S130" s="354"/>
      <c r="T130" s="354"/>
    </row>
    <row r="131" spans="12:20" s="80" customFormat="1">
      <c r="L131" s="352"/>
      <c r="M131" s="353"/>
      <c r="N131" s="354"/>
      <c r="O131" s="354"/>
      <c r="P131" s="354"/>
      <c r="Q131" s="354"/>
      <c r="R131" s="354"/>
      <c r="S131" s="354"/>
      <c r="T131" s="354"/>
    </row>
    <row r="132" spans="12:20" s="80" customFormat="1">
      <c r="L132" s="352"/>
      <c r="M132" s="353"/>
      <c r="N132" s="354"/>
      <c r="O132" s="354"/>
      <c r="P132" s="354"/>
      <c r="Q132" s="354"/>
      <c r="R132" s="354"/>
      <c r="S132" s="354"/>
      <c r="T132" s="354"/>
    </row>
    <row r="133" spans="12:20" s="80" customFormat="1">
      <c r="L133" s="352"/>
      <c r="M133" s="353"/>
      <c r="N133" s="354"/>
      <c r="O133" s="354"/>
      <c r="P133" s="354"/>
      <c r="Q133" s="354"/>
      <c r="R133" s="354"/>
      <c r="S133" s="354"/>
      <c r="T133" s="354"/>
    </row>
    <row r="134" spans="12:20" s="80" customFormat="1">
      <c r="L134" s="352"/>
      <c r="M134" s="353"/>
      <c r="N134" s="354"/>
      <c r="O134" s="354"/>
      <c r="P134" s="354"/>
      <c r="Q134" s="354"/>
      <c r="R134" s="354"/>
      <c r="S134" s="354"/>
      <c r="T134" s="354"/>
    </row>
    <row r="135" spans="12:20" s="80" customFormat="1">
      <c r="L135" s="352"/>
      <c r="M135" s="353"/>
      <c r="N135" s="354"/>
      <c r="O135" s="354"/>
      <c r="P135" s="354"/>
      <c r="Q135" s="354"/>
      <c r="R135" s="354"/>
      <c r="S135" s="354"/>
      <c r="T135" s="354"/>
    </row>
    <row r="136" spans="12:20" s="80" customFormat="1">
      <c r="L136" s="352"/>
      <c r="M136" s="353"/>
      <c r="N136" s="354"/>
      <c r="O136" s="354"/>
      <c r="P136" s="354"/>
      <c r="Q136" s="354"/>
      <c r="R136" s="354"/>
      <c r="S136" s="354"/>
      <c r="T136" s="354"/>
    </row>
    <row r="137" spans="12:20" s="80" customFormat="1">
      <c r="L137" s="352"/>
      <c r="M137" s="353"/>
      <c r="N137" s="354"/>
      <c r="O137" s="354"/>
      <c r="P137" s="354"/>
      <c r="Q137" s="354"/>
      <c r="R137" s="354"/>
      <c r="S137" s="354"/>
      <c r="T137" s="354"/>
    </row>
    <row r="138" spans="12:20" s="80" customFormat="1">
      <c r="L138" s="352"/>
      <c r="M138" s="353"/>
      <c r="N138" s="354"/>
      <c r="O138" s="354"/>
      <c r="P138" s="354"/>
      <c r="Q138" s="354"/>
      <c r="R138" s="354"/>
      <c r="S138" s="354"/>
      <c r="T138" s="354"/>
    </row>
    <row r="139" spans="12:20" s="80" customFormat="1">
      <c r="L139" s="352"/>
      <c r="M139" s="353"/>
      <c r="N139" s="354"/>
      <c r="O139" s="354"/>
      <c r="P139" s="354"/>
      <c r="Q139" s="354"/>
      <c r="R139" s="354"/>
      <c r="S139" s="354"/>
      <c r="T139" s="354"/>
    </row>
    <row r="140" spans="12:20" s="80" customFormat="1">
      <c r="L140" s="352"/>
      <c r="M140" s="353"/>
      <c r="N140" s="354"/>
      <c r="O140" s="354"/>
      <c r="P140" s="354"/>
      <c r="Q140" s="354"/>
      <c r="R140" s="354"/>
      <c r="S140" s="354"/>
      <c r="T140" s="354"/>
    </row>
    <row r="141" spans="12:20" s="80" customFormat="1">
      <c r="L141" s="352"/>
      <c r="M141" s="353"/>
      <c r="N141" s="354"/>
      <c r="O141" s="354"/>
      <c r="P141" s="354"/>
      <c r="Q141" s="354"/>
      <c r="R141" s="354"/>
      <c r="S141" s="354"/>
      <c r="T141" s="354"/>
    </row>
    <row r="142" spans="12:20" s="80" customFormat="1">
      <c r="L142" s="352"/>
      <c r="M142" s="353"/>
      <c r="N142" s="354"/>
      <c r="O142" s="354"/>
      <c r="P142" s="354"/>
      <c r="Q142" s="354"/>
      <c r="R142" s="354"/>
      <c r="S142" s="354"/>
      <c r="T142" s="354"/>
    </row>
    <row r="143" spans="12:20" s="80" customFormat="1">
      <c r="L143" s="352"/>
      <c r="M143" s="353"/>
      <c r="N143" s="354"/>
      <c r="O143" s="354"/>
      <c r="P143" s="354"/>
      <c r="Q143" s="354"/>
      <c r="R143" s="354"/>
      <c r="S143" s="354"/>
      <c r="T143" s="354"/>
    </row>
    <row r="144" spans="12:20" s="80" customFormat="1">
      <c r="L144" s="352"/>
      <c r="M144" s="353"/>
      <c r="N144" s="354"/>
      <c r="O144" s="354"/>
      <c r="P144" s="354"/>
      <c r="Q144" s="354"/>
      <c r="R144" s="354"/>
      <c r="S144" s="354"/>
      <c r="T144" s="354"/>
    </row>
    <row r="145" spans="12:20" s="80" customFormat="1">
      <c r="L145" s="352"/>
      <c r="M145" s="353"/>
      <c r="N145" s="354"/>
      <c r="O145" s="354"/>
      <c r="P145" s="354"/>
      <c r="Q145" s="354"/>
      <c r="R145" s="354"/>
      <c r="S145" s="354"/>
      <c r="T145" s="354"/>
    </row>
    <row r="146" spans="12:20" s="80" customFormat="1">
      <c r="L146" s="352"/>
      <c r="M146" s="353"/>
      <c r="N146" s="354"/>
      <c r="O146" s="354"/>
      <c r="P146" s="354"/>
      <c r="Q146" s="354"/>
      <c r="R146" s="354"/>
      <c r="S146" s="354"/>
      <c r="T146" s="354"/>
    </row>
    <row r="147" spans="12:20" s="80" customFormat="1">
      <c r="L147" s="352"/>
      <c r="M147" s="353"/>
      <c r="N147" s="354"/>
      <c r="O147" s="354"/>
      <c r="P147" s="354"/>
      <c r="Q147" s="354"/>
      <c r="R147" s="354"/>
      <c r="S147" s="354"/>
      <c r="T147" s="354"/>
    </row>
    <row r="148" spans="12:20" s="80" customFormat="1">
      <c r="L148" s="352"/>
      <c r="M148" s="353"/>
      <c r="N148" s="354"/>
      <c r="O148" s="354"/>
      <c r="P148" s="354"/>
      <c r="Q148" s="354"/>
      <c r="R148" s="354"/>
      <c r="S148" s="354"/>
      <c r="T148" s="354"/>
    </row>
    <row r="149" spans="12:20" s="80" customFormat="1">
      <c r="L149" s="352"/>
      <c r="M149" s="353"/>
      <c r="N149" s="354"/>
      <c r="O149" s="354"/>
      <c r="P149" s="354"/>
      <c r="Q149" s="354"/>
      <c r="R149" s="354"/>
      <c r="S149" s="354"/>
      <c r="T149" s="354"/>
    </row>
    <row r="150" spans="12:20" s="80" customFormat="1">
      <c r="L150" s="352"/>
      <c r="M150" s="353"/>
      <c r="N150" s="354"/>
      <c r="O150" s="354"/>
      <c r="P150" s="354"/>
      <c r="Q150" s="354"/>
      <c r="R150" s="354"/>
      <c r="S150" s="354"/>
      <c r="T150" s="354"/>
    </row>
    <row r="151" spans="12:20" s="80" customFormat="1">
      <c r="L151" s="352"/>
      <c r="M151" s="353"/>
      <c r="N151" s="354"/>
      <c r="O151" s="354"/>
      <c r="P151" s="354"/>
      <c r="Q151" s="354"/>
      <c r="R151" s="354"/>
      <c r="S151" s="354"/>
      <c r="T151" s="354"/>
    </row>
    <row r="152" spans="12:20" s="80" customFormat="1">
      <c r="L152" s="352"/>
      <c r="M152" s="353"/>
      <c r="N152" s="354"/>
      <c r="O152" s="354"/>
      <c r="P152" s="354"/>
      <c r="Q152" s="354"/>
      <c r="R152" s="354"/>
      <c r="S152" s="354"/>
      <c r="T152" s="354"/>
    </row>
    <row r="153" spans="12:20" s="80" customFormat="1">
      <c r="L153" s="352"/>
      <c r="M153" s="353"/>
      <c r="N153" s="354"/>
      <c r="O153" s="354"/>
      <c r="P153" s="354"/>
      <c r="Q153" s="354"/>
      <c r="R153" s="354"/>
      <c r="S153" s="354"/>
      <c r="T153" s="354"/>
    </row>
    <row r="154" spans="12:20" s="80" customFormat="1">
      <c r="L154" s="352"/>
      <c r="M154" s="353"/>
      <c r="N154" s="354"/>
      <c r="O154" s="354"/>
      <c r="P154" s="354"/>
      <c r="Q154" s="354"/>
      <c r="R154" s="354"/>
      <c r="S154" s="354"/>
      <c r="T154" s="354"/>
    </row>
    <row r="155" spans="12:20" s="80" customFormat="1">
      <c r="L155" s="352"/>
      <c r="M155" s="353"/>
      <c r="N155" s="354"/>
      <c r="O155" s="354"/>
      <c r="P155" s="354"/>
      <c r="Q155" s="354"/>
      <c r="R155" s="354"/>
      <c r="S155" s="354"/>
      <c r="T155" s="354"/>
    </row>
    <row r="156" spans="12:20" s="80" customFormat="1">
      <c r="L156" s="352"/>
      <c r="M156" s="353"/>
      <c r="N156" s="354"/>
      <c r="O156" s="354"/>
      <c r="P156" s="354"/>
      <c r="Q156" s="354"/>
      <c r="R156" s="354"/>
      <c r="S156" s="354"/>
      <c r="T156" s="354"/>
    </row>
    <row r="157" spans="12:20" s="80" customFormat="1">
      <c r="L157" s="352"/>
      <c r="M157" s="353"/>
      <c r="N157" s="354"/>
      <c r="O157" s="354"/>
      <c r="P157" s="354"/>
      <c r="Q157" s="354"/>
      <c r="R157" s="354"/>
      <c r="S157" s="354"/>
      <c r="T157" s="354"/>
    </row>
    <row r="158" spans="12:20" s="80" customFormat="1">
      <c r="L158" s="352"/>
      <c r="M158" s="353"/>
      <c r="N158" s="354"/>
      <c r="O158" s="354"/>
      <c r="P158" s="354"/>
      <c r="Q158" s="354"/>
      <c r="R158" s="354"/>
      <c r="S158" s="354"/>
      <c r="T158" s="354"/>
    </row>
    <row r="159" spans="12:20" s="80" customFormat="1">
      <c r="L159" s="352"/>
      <c r="M159" s="353"/>
      <c r="N159" s="354"/>
      <c r="O159" s="354"/>
      <c r="P159" s="354"/>
      <c r="Q159" s="354"/>
      <c r="R159" s="354"/>
      <c r="S159" s="354"/>
      <c r="T159" s="354"/>
    </row>
    <row r="160" spans="12:20" s="80" customFormat="1">
      <c r="L160" s="352"/>
      <c r="M160" s="353"/>
      <c r="N160" s="354"/>
      <c r="O160" s="354"/>
      <c r="P160" s="354"/>
      <c r="Q160" s="354"/>
      <c r="R160" s="354"/>
      <c r="S160" s="354"/>
      <c r="T160" s="354"/>
    </row>
    <row r="161" spans="12:20" s="80" customFormat="1">
      <c r="L161" s="352"/>
      <c r="M161" s="353"/>
      <c r="N161" s="354"/>
      <c r="O161" s="354"/>
      <c r="P161" s="354"/>
      <c r="Q161" s="354"/>
      <c r="R161" s="354"/>
      <c r="S161" s="354"/>
      <c r="T161" s="354"/>
    </row>
    <row r="162" spans="12:20" s="80" customFormat="1">
      <c r="L162" s="352"/>
      <c r="M162" s="353"/>
      <c r="N162" s="354"/>
      <c r="O162" s="354"/>
      <c r="P162" s="354"/>
      <c r="Q162" s="354"/>
      <c r="R162" s="354"/>
      <c r="S162" s="354"/>
      <c r="T162" s="354"/>
    </row>
    <row r="163" spans="12:20" s="80" customFormat="1">
      <c r="L163" s="352"/>
      <c r="M163" s="353"/>
      <c r="N163" s="354"/>
      <c r="O163" s="354"/>
      <c r="P163" s="354"/>
      <c r="Q163" s="354"/>
      <c r="R163" s="354"/>
      <c r="S163" s="354"/>
      <c r="T163" s="354"/>
    </row>
    <row r="164" spans="12:20" s="80" customFormat="1">
      <c r="L164" s="352"/>
      <c r="M164" s="353"/>
      <c r="N164" s="354"/>
      <c r="O164" s="354"/>
      <c r="P164" s="354"/>
      <c r="Q164" s="354"/>
      <c r="R164" s="354"/>
      <c r="S164" s="354"/>
      <c r="T164" s="354"/>
    </row>
    <row r="165" spans="12:20" s="80" customFormat="1">
      <c r="L165" s="352"/>
      <c r="M165" s="353"/>
      <c r="N165" s="354"/>
      <c r="O165" s="354"/>
      <c r="P165" s="354"/>
      <c r="Q165" s="354"/>
      <c r="R165" s="354"/>
      <c r="S165" s="354"/>
      <c r="T165" s="354"/>
    </row>
    <row r="166" spans="12:20" s="80" customFormat="1">
      <c r="L166" s="352"/>
      <c r="M166" s="353"/>
      <c r="N166" s="354"/>
      <c r="O166" s="354"/>
      <c r="P166" s="354"/>
      <c r="Q166" s="354"/>
      <c r="R166" s="354"/>
      <c r="S166" s="354"/>
      <c r="T166" s="354"/>
    </row>
    <row r="167" spans="12:20" s="80" customFormat="1">
      <c r="L167" s="352"/>
      <c r="M167" s="353"/>
      <c r="N167" s="354"/>
      <c r="O167" s="354"/>
      <c r="P167" s="354"/>
      <c r="Q167" s="354"/>
      <c r="R167" s="354"/>
      <c r="S167" s="354"/>
      <c r="T167" s="354"/>
    </row>
    <row r="168" spans="12:20" s="80" customFormat="1">
      <c r="L168" s="352"/>
      <c r="M168" s="353"/>
      <c r="N168" s="354"/>
      <c r="O168" s="354"/>
      <c r="P168" s="354"/>
      <c r="Q168" s="354"/>
      <c r="R168" s="354"/>
      <c r="S168" s="354"/>
      <c r="T168" s="354"/>
    </row>
    <row r="169" spans="12:20" s="80" customFormat="1">
      <c r="L169" s="352"/>
      <c r="M169" s="353"/>
      <c r="N169" s="354"/>
      <c r="O169" s="354"/>
      <c r="P169" s="354"/>
      <c r="Q169" s="354"/>
      <c r="R169" s="354"/>
      <c r="S169" s="354"/>
      <c r="T169" s="354"/>
    </row>
    <row r="170" spans="12:20" s="80" customFormat="1">
      <c r="L170" s="352"/>
      <c r="M170" s="353"/>
      <c r="N170" s="354"/>
      <c r="O170" s="354"/>
      <c r="P170" s="354"/>
      <c r="Q170" s="354"/>
      <c r="R170" s="354"/>
      <c r="S170" s="354"/>
      <c r="T170" s="354"/>
    </row>
    <row r="171" spans="12:20" s="80" customFormat="1">
      <c r="L171" s="352"/>
      <c r="M171" s="353"/>
      <c r="N171" s="354"/>
      <c r="O171" s="354"/>
      <c r="P171" s="354"/>
      <c r="Q171" s="354"/>
      <c r="R171" s="354"/>
      <c r="S171" s="354"/>
      <c r="T171" s="354"/>
    </row>
  </sheetData>
  <mergeCells count="16">
    <mergeCell ref="D1:T1"/>
    <mergeCell ref="O14:T15"/>
    <mergeCell ref="S20:T20"/>
    <mergeCell ref="B2:C2"/>
    <mergeCell ref="O9:T10"/>
    <mergeCell ref="D2:I2"/>
    <mergeCell ref="O46:T50"/>
    <mergeCell ref="F70:I70"/>
    <mergeCell ref="O69:T69"/>
    <mergeCell ref="M69:N69"/>
    <mergeCell ref="O61:T62"/>
    <mergeCell ref="O53:T55"/>
    <mergeCell ref="F35:I43"/>
    <mergeCell ref="O26:T33"/>
    <mergeCell ref="L2:T2"/>
    <mergeCell ref="D36:D43"/>
  </mergeCells>
  <phoneticPr fontId="16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0" orientation="portrait" horizontalDpi="1200" verticalDpi="1200"/>
  <rowBreaks count="1" manualBreakCount="1">
    <brk id="73" min="1" max="15" man="1"/>
  </rowBreaks>
  <drawing r:id="rId1"/>
  <extLst>
    <ext xmlns:mx="http://schemas.microsoft.com/office/mac/excel/2008/main" uri="{64002731-A6B0-56B0-2670-7721B7C09600}">
      <mx:PLV Mode="0" OnePage="0" WScale="3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SATURDAY</vt:lpstr>
      <vt:lpstr>SUNDAY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2019-09-20T04:46:44Z</cp:lastPrinted>
  <dcterms:created xsi:type="dcterms:W3CDTF">2019-09-19T06:02:29Z</dcterms:created>
  <dcterms:modified xsi:type="dcterms:W3CDTF">2019-09-20T04:59:06Z</dcterms:modified>
</cp:coreProperties>
</file>