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550" yWindow="495" windowWidth="20730" windowHeight="11760" activeTab="1"/>
  </bookViews>
  <sheets>
    <sheet name="Running Order" sheetId="1" r:id="rId1"/>
    <sheet name="Division Splits" sheetId="2" r:id="rId2"/>
  </sheets>
  <externalReferences>
    <externalReference r:id="rId3"/>
    <externalReference r:id="rId4"/>
  </externalReferences>
  <definedNames>
    <definedName name="_3HeatHCRSheet">#REF!</definedName>
    <definedName name="Comp_Name">'[1]Race Meeting Information'!$B$1</definedName>
    <definedName name="DivTeams" localSheetId="1">OFFSET('Division Splits'!$B$2,0,0,COUNTA('Division Splits'!$B:$B)-1,1)</definedName>
    <definedName name="DivTeams">OFFSET('[1]Division Splits'!$B$2,0,0,COUNTA('[1]Division Splits'!$B:$B)-1,1)</definedName>
    <definedName name="Judge_3">'[1]3 Heat'!$CG$4:$CG$9</definedName>
    <definedName name="Judges_3HC">'[1]3 Heat HC'!$CG$4:$CG$9</definedName>
    <definedName name="Judges_5">'[1]5 Heat'!$CG$4:$CG$9</definedName>
    <definedName name="Judges_5HC">'[1]5 Heat HC'!$CG$4:$CG$9</definedName>
    <definedName name="OldDivTimes">OFFSET('[2]Division Splits'!$B$2,0,0,COUNTA('[2]Division Splits'!$B:$B)-1,1)</definedName>
    <definedName name="Overwrite3">'[1]3 Heat'!$EE$1:$EE$3</definedName>
    <definedName name="Overwrite3HC">'[1]3 Heat HC'!$EE$1:$EE$3</definedName>
    <definedName name="Overwrite5">'[1]5 Heat'!$EE$1:$EE$3</definedName>
    <definedName name="Overwrite5HC">'[1]5 Heat HC'!$EE$1:$EE$3</definedName>
    <definedName name="_xlnm.Print_Area" localSheetId="0">'Running Order'!$A$1:$D$49</definedName>
    <definedName name="Race_Heats">'[1]Race Meeting Information'!$DZ$1:$DZ$4</definedName>
    <definedName name="Race_Type">'[1]Race Meeting Information'!$EA$1:$EA$2</definedName>
    <definedName name="RaceUnlock3">'[1]3 Heat'!$C$9:$AI$14,'[1]3 Heat'!$C$17:$X$19,'[1]3 Heat'!$AA$17:$AG$19,'[1]3 Heat'!$AM$18,'[1]3 Heat'!$AN$18,'[1]3 Heat'!$C$22:$X$24,'[1]3 Heat'!$AA$22:$AG$24,'[1]3 Heat'!$AM$23,'[1]3 Heat'!$AN$23,'[1]3 Heat'!$AN$28,'[1]3 Heat'!$AM$28,'[1]3 Heat'!$AA$27:$AG$29,'[1]3 Heat'!$C$27:$X$29,'[1]3 Heat'!$C$32:$X$34,'[1]3 Heat'!$AA$32:$AG$34,'[1]3 Heat'!$AM$33,'[1]3 Heat'!$AN$33,'[1]3 Heat'!$AN$38,'[1]3 Heat'!$AM$38,'[1]3 Heat'!$C$37:$X$39,'[1]3 Heat'!$AA$37:$AG$39,'[1]3 Heat'!$C$42:$X$44,'[1]3 Heat'!$AA$42:$AG$44,'[1]3 Heat'!$AM$43,'[1]3 Heat'!$AN$43,'[1]3 Heat'!$C$47:$X$49,'[1]3 Heat'!$AA$47:$AG$49,'[1]3 Heat'!$AM$48,'[1]3 Heat'!$AN$48,'[1]3 Heat'!$AN$53,'[1]3 Heat'!$AM$53,'[1]3 Heat'!$AA$52:$AG$54,'[1]3 Heat'!$C$52:$X$54,'[1]3 Heat'!$C$57:$X$59,'[1]3 Heat'!$AA$57:$AG$59,'[1]3 Heat'!$AM$58,'[1]3 Heat'!$AN$58,'[1]3 Heat'!$AN$63,'[1]3 Heat'!$AM$63,'[1]3 Heat'!$AA$62:$AG$64,'[1]3 Heat'!$C$62:$X$64,'[1]3 Heat'!$C$67:$X$69,'[1]3 Heat'!$AA$67:$AG$69,'[1]3 Heat'!$AM$68,'[1]3 Heat'!$AN$68,'[1]3 Heat'!$AN$73,'[1]3 Heat'!$AM$73,'[1]3 Heat'!$AA$72:$AG$74,'[1]3 Heat'!$C$72:$X$74,'[1]3 Heat'!$AA$75,'[1]3 Heat'!$AA$76,'[1]3 Heat'!$AA$77,'[1]3 Heat'!$AK$77</definedName>
    <definedName name="RaceUnlock3HC">'[1]3 Heat HC'!$C$9:$AI$14,'[1]3 Heat HC'!$C$18:$X$20,'[1]3 Heat HC'!$AA$18:$AG$20,'[1]3 Heat HC'!$AM$19,'[1]3 Heat HC'!$AN$19,'[1]3 Heat HC'!$C$24:$X$26,'[1]3 Heat HC'!$AA$24:$AG$26,'[1]3 Heat HC'!$AM$25,'[1]3 Heat HC'!$AN$25,'[1]3 Heat HC'!$C$30:$X$32,'[1]3 Heat HC'!$AA$30:$AG$32,'[1]3 Heat HC'!$AM$31,'[1]3 Heat HC'!$AN$31,'[1]3 Heat HC'!$AN$37,'[1]3 Heat HC'!$AM$37,'[1]3 Heat HC'!$AA$36:$AG$38,'[1]3 Heat HC'!$C$36:$X$38,'[1]3 Heat HC'!$C$42:$X$44,'[1]3 Heat HC'!$AA$42:$AG$44,'[1]3 Heat HC'!$AM$43,'[1]3 Heat HC'!$AN$43,'[1]3 Heat HC'!$AN$49,'[1]3 Heat HC'!$AM$49,'[1]3 Heat HC'!$AA$48:$AG$50,'[1]3 Heat HC'!$C$48:$X$50,'[1]3 Heat HC'!$C$54:$X$56,'[1]3 Heat HC'!$AA$54:$AG$56,'[1]3 Heat HC'!$AM$55,'[1]3 Heat HC'!$AN$55,'[1]3 Heat HC'!$AN$61,'[1]3 Heat HC'!$AM$61,'[1]3 Heat HC'!$AA$60:$AG$62,'[1]3 Heat HC'!$C$60:$X$62,'[1]3 Heat HC'!$C$66:$X$68,'[1]3 Heat HC'!$AA$66:$AG$68,'[1]3 Heat HC'!$AM$67,'[1]3 Heat HC'!$AN$67,'[1]3 Heat HC'!$C$72:$X$74,'[1]3 Heat HC'!$AA$72:$AG$74,'[1]3 Heat HC'!$AM$73,'[1]3 Heat HC'!$AN$73,'[1]3 Heat HC'!$AN$79,'[1]3 Heat HC'!$AM$79,'[1]3 Heat HC'!$AA$78:$AG$80,'[1]3 Heat HC'!$C$78:$X$80,'[1]3 Heat HC'!$C$84:$X$86,'[1]3 Heat HC'!$AA$84:$AG$86,'[1]3 Heat HC'!$AM$85,'[1]3 Heat HC'!$AN$85</definedName>
    <definedName name="RaceUnlock5">'[1]5 Heat'!$C$9:$AI$14,'[1]5 Heat'!$C$17:$X$21,'[1]5 Heat'!$AA$17:$AG$21,'[1]5 Heat'!$AM$19,'[1]5 Heat'!$AN$19,'[1]5 Heat'!$AN$26,'[1]5 Heat'!$AM$26,'[1]5 Heat'!$AA$24:$AG$28,'[1]5 Heat'!$C$24:$X$28,'[1]5 Heat'!$C$31:$X$35,'[1]5 Heat'!$AA$31:$AG$35,'[1]5 Heat'!$AM$33,'[1]5 Heat'!$AN$33,'[1]5 Heat'!$AN$40,'[1]5 Heat'!$AM$40,'[1]5 Heat'!$AA$38:$AG$42,'[1]5 Heat'!$C$38:$X$42,'[1]5 Heat'!$C$45:$X$49,'[1]5 Heat'!$AA$45:$AG$49,'[1]5 Heat'!$AM$47,'[1]5 Heat'!$AN$47,'[1]5 Heat'!$AN$54,'[1]5 Heat'!$AM$54,'[1]5 Heat'!$AA$52:$AG$56,'[1]5 Heat'!$C$52:$X$56,'[1]5 Heat'!$C$59:$X$63,'[1]5 Heat'!$AA$59:$AG$63,'[1]5 Heat'!$AM$61,'[1]5 Heat'!$AN$61,'[1]5 Heat'!$AN$68,'[1]5 Heat'!$AM$68,'[1]5 Heat'!$AA$66:$AG$70,'[1]5 Heat'!$C$66:$X$70,'[1]5 Heat'!$C$73:$X$77,'[1]5 Heat'!$AA$73:$AG$77,'[1]5 Heat'!$AM$75,'[1]5 Heat'!$AN$75,'[1]5 Heat'!$AN$82,'[1]5 Heat'!$AM$82,'[1]5 Heat'!$AA$80:$AG$84,'[1]5 Heat'!$C$80:$X$84,'[1]5 Heat'!$C$87:$X$91,'[1]5 Heat'!$AA$87:$AG$91,'[1]5 Heat'!$AM$89,'[1]5 Heat'!$AN$89,'[1]5 Heat'!$AN$96,'[1]5 Heat'!$AM$96,'[1]5 Heat'!$AA$94:$AG$98,'[1]5 Heat'!$C$94:$X$98,'[1]5 Heat'!$AA$99,'[1]5 Heat'!$AA$100,'[1]5 Heat'!$AA$101,'[1]5 Heat'!$AK$101</definedName>
    <definedName name="RaceUnlock5HC">'[1]5 Heat HC'!$C$9:$AI$14,'[1]5 Heat HC'!$C$18:$X$22,'[1]5 Heat HC'!$AA$18:$AG$22,'[1]5 Heat HC'!$AM$20,'[1]5 Heat HC'!$AN$20,'[1]5 Heat HC'!$AN$28,'[1]5 Heat HC'!$AM$28,'[1]5 Heat HC'!$AA$26:$AG$30,'[1]5 Heat HC'!$C$26:$X$30,'[1]5 Heat HC'!$C$34:$X$38,'[1]5 Heat HC'!$AA$34:$AG$38,'[1]5 Heat HC'!$AM$36,'[1]5 Heat HC'!$AN$36,'[1]5 Heat HC'!$C$42:$X$46,'[1]5 Heat HC'!$AA$42:$AG$46,'[1]5 Heat HC'!$AM$44,'[1]5 Heat HC'!$AN$44,'[1]5 Heat HC'!$C$50:$X$54,'[1]5 Heat HC'!$AA$50:$AG$54,'[1]5 Heat HC'!$AM$52,'[1]5 Heat HC'!$AN$52,'[1]5 Heat HC'!$AN$60,'[1]5 Heat HC'!$AM$60,'[1]5 Heat HC'!$AA$58:$AG$62,'[1]5 Heat HC'!$C$58:$X$62,'[1]5 Heat HC'!$C$66:$X$70,'[1]5 Heat HC'!$AA$66:$AG$70,'[1]5 Heat HC'!$AM$68,'[1]5 Heat HC'!$AN$68,'[1]5 Heat HC'!$C$74:$X$78,'[1]5 Heat HC'!$AA$74:$AG$78,'[1]5 Heat HC'!$AM$76,'[1]5 Heat HC'!$AN$76,'[1]5 Heat HC'!$AN$84,'[1]5 Heat HC'!$AM$84,'[1]5 Heat HC'!$AA$82:$AG$86,'[1]5 Heat HC'!$C$82:$X$86,'[1]5 Heat HC'!$C$90:$X$94,'[1]5 Heat HC'!$AA$90:$AG$94,'[1]5 Heat HC'!$AM$92,'[1]5 Heat HC'!$AN$92,'[1]5 Heat HC'!$AN$100,'[1]5 Heat HC'!$AM$100,'[1]5 Heat HC'!$AA$98:$AG$102,'[1]5 Heat HC'!$C$98:$X$102,'[1]5 Heat HC'!$C$106:$X$110,'[1]5 Heat HC'!$AA$106:$AG$110,'[1]5 Heat HC'!$AM$108,'[1]5 Heat HC'!$AN$108,'[1]5 Heat HC'!$AA$111,'[1]5 Heat HC'!$AA$112,'[1]5 Heat HC'!$AA$113,'[1]5 Heat HC'!$AK$113</definedName>
    <definedName name="Team_List_No_Blanks">OFFSET('[1]Team List'!$B$2,0,0,COUNTIF('[1]Team List'!$B:$B,"?*")-1,1)</definedName>
    <definedName name="TeamNameCell">'[1]Race Meeting Information'!$CO$2</definedName>
    <definedName name="Teams_List">(OFFSET('[1]Team List'!$B$2,0,0,COUNTA('[1]Team List'!$B:$B)-1,1))</definedName>
    <definedName name="YNList">'[1]Race Meeting Information'!$BY$1:$BY$2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0" i="2" l="1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AE200" i="2"/>
  <c r="L200" i="2"/>
  <c r="K200" i="2"/>
  <c r="AE199" i="2"/>
  <c r="L199" i="2"/>
  <c r="K199" i="2"/>
  <c r="AE198" i="2"/>
  <c r="L198" i="2"/>
  <c r="K198" i="2"/>
  <c r="AE197" i="2"/>
  <c r="L197" i="2"/>
  <c r="K197" i="2"/>
  <c r="AE196" i="2"/>
  <c r="L196" i="2"/>
  <c r="K196" i="2"/>
  <c r="AE195" i="2"/>
  <c r="L195" i="2"/>
  <c r="K195" i="2"/>
  <c r="AE194" i="2"/>
  <c r="L194" i="2"/>
  <c r="K194" i="2"/>
  <c r="AE193" i="2"/>
  <c r="L193" i="2"/>
  <c r="K193" i="2"/>
  <c r="AE192" i="2"/>
  <c r="L192" i="2"/>
  <c r="K192" i="2"/>
  <c r="AE191" i="2"/>
  <c r="L191" i="2"/>
  <c r="K191" i="2"/>
  <c r="AE190" i="2"/>
  <c r="L190" i="2"/>
  <c r="K190" i="2"/>
  <c r="AE189" i="2"/>
  <c r="L189" i="2"/>
  <c r="K189" i="2"/>
  <c r="AE188" i="2"/>
  <c r="L188" i="2"/>
  <c r="K188" i="2"/>
  <c r="AE187" i="2"/>
  <c r="L187" i="2"/>
  <c r="K187" i="2"/>
  <c r="AE186" i="2"/>
  <c r="L186" i="2"/>
  <c r="K186" i="2"/>
  <c r="AE185" i="2"/>
  <c r="L185" i="2"/>
  <c r="K185" i="2"/>
  <c r="AE184" i="2"/>
  <c r="L184" i="2"/>
  <c r="K184" i="2"/>
  <c r="AE183" i="2"/>
  <c r="L183" i="2"/>
  <c r="K183" i="2"/>
  <c r="AE182" i="2"/>
  <c r="L182" i="2"/>
  <c r="K182" i="2"/>
  <c r="AE181" i="2"/>
  <c r="L181" i="2"/>
  <c r="K181" i="2"/>
  <c r="AE180" i="2"/>
  <c r="L180" i="2"/>
  <c r="K180" i="2"/>
  <c r="AE179" i="2"/>
  <c r="L179" i="2"/>
  <c r="K179" i="2"/>
  <c r="AE178" i="2"/>
  <c r="L178" i="2"/>
  <c r="K178" i="2"/>
  <c r="AE177" i="2"/>
  <c r="L177" i="2"/>
  <c r="K177" i="2"/>
  <c r="AE176" i="2"/>
  <c r="L176" i="2"/>
  <c r="K176" i="2"/>
  <c r="AE175" i="2"/>
  <c r="L175" i="2"/>
  <c r="K175" i="2"/>
  <c r="AE174" i="2"/>
  <c r="L174" i="2"/>
  <c r="K174" i="2"/>
  <c r="AE173" i="2"/>
  <c r="L173" i="2"/>
  <c r="K173" i="2"/>
  <c r="AE172" i="2"/>
  <c r="L172" i="2"/>
  <c r="K172" i="2"/>
  <c r="AE171" i="2"/>
  <c r="L171" i="2"/>
  <c r="K171" i="2"/>
  <c r="AE170" i="2"/>
  <c r="L170" i="2"/>
  <c r="K170" i="2"/>
  <c r="AE169" i="2"/>
  <c r="L169" i="2"/>
  <c r="K169" i="2"/>
  <c r="AE168" i="2"/>
  <c r="L168" i="2"/>
  <c r="K168" i="2"/>
  <c r="AE167" i="2"/>
  <c r="L167" i="2"/>
  <c r="K167" i="2"/>
  <c r="AE166" i="2"/>
  <c r="L166" i="2"/>
  <c r="K166" i="2"/>
  <c r="AE165" i="2"/>
  <c r="L165" i="2"/>
  <c r="K165" i="2"/>
  <c r="AE164" i="2"/>
  <c r="L164" i="2"/>
  <c r="K164" i="2"/>
  <c r="AE163" i="2"/>
  <c r="L163" i="2"/>
  <c r="K163" i="2"/>
  <c r="AE162" i="2"/>
  <c r="L162" i="2"/>
  <c r="K162" i="2"/>
  <c r="AE161" i="2"/>
  <c r="L161" i="2"/>
  <c r="K161" i="2"/>
  <c r="AE160" i="2"/>
  <c r="L160" i="2"/>
  <c r="K160" i="2"/>
  <c r="AE159" i="2"/>
  <c r="L159" i="2"/>
  <c r="K159" i="2"/>
  <c r="AE158" i="2"/>
  <c r="L158" i="2"/>
  <c r="K158" i="2"/>
  <c r="AE157" i="2"/>
  <c r="L157" i="2"/>
  <c r="K157" i="2"/>
  <c r="AE156" i="2"/>
  <c r="L156" i="2"/>
  <c r="K156" i="2"/>
  <c r="AE155" i="2"/>
  <c r="L155" i="2"/>
  <c r="K155" i="2"/>
  <c r="AE154" i="2"/>
  <c r="L154" i="2"/>
  <c r="K154" i="2"/>
  <c r="AE153" i="2"/>
  <c r="L153" i="2"/>
  <c r="K153" i="2"/>
  <c r="AE152" i="2"/>
  <c r="L152" i="2"/>
  <c r="K152" i="2"/>
  <c r="AE151" i="2"/>
  <c r="L151" i="2"/>
  <c r="K151" i="2"/>
  <c r="AE150" i="2"/>
  <c r="L150" i="2"/>
  <c r="K150" i="2"/>
  <c r="AE149" i="2"/>
  <c r="L149" i="2"/>
  <c r="K149" i="2"/>
  <c r="AE148" i="2"/>
  <c r="L148" i="2"/>
  <c r="K148" i="2"/>
  <c r="AE147" i="2"/>
  <c r="L147" i="2"/>
  <c r="K147" i="2"/>
  <c r="AE146" i="2"/>
  <c r="L146" i="2"/>
  <c r="K146" i="2"/>
  <c r="AE145" i="2"/>
  <c r="L145" i="2"/>
  <c r="K145" i="2"/>
  <c r="AE144" i="2"/>
  <c r="L144" i="2"/>
  <c r="K144" i="2"/>
  <c r="AE143" i="2"/>
  <c r="L143" i="2"/>
  <c r="K143" i="2"/>
  <c r="AE142" i="2"/>
  <c r="L142" i="2"/>
  <c r="K142" i="2"/>
  <c r="AE141" i="2"/>
  <c r="L141" i="2"/>
  <c r="K141" i="2"/>
  <c r="AE140" i="2"/>
  <c r="L140" i="2"/>
  <c r="K140" i="2"/>
  <c r="AE139" i="2"/>
  <c r="L139" i="2"/>
  <c r="K139" i="2"/>
  <c r="AE138" i="2"/>
  <c r="L138" i="2"/>
  <c r="K138" i="2"/>
  <c r="AE137" i="2"/>
  <c r="L137" i="2"/>
  <c r="K137" i="2"/>
  <c r="AE136" i="2"/>
  <c r="L136" i="2"/>
  <c r="K136" i="2"/>
  <c r="AE135" i="2"/>
  <c r="L135" i="2"/>
  <c r="K135" i="2"/>
  <c r="AE134" i="2"/>
  <c r="L134" i="2"/>
  <c r="K134" i="2"/>
  <c r="AE133" i="2"/>
  <c r="L133" i="2"/>
  <c r="K133" i="2"/>
  <c r="AE132" i="2"/>
  <c r="L132" i="2"/>
  <c r="K132" i="2"/>
  <c r="AE131" i="2"/>
  <c r="L131" i="2"/>
  <c r="K131" i="2"/>
  <c r="AE130" i="2"/>
  <c r="L130" i="2"/>
  <c r="K130" i="2"/>
  <c r="AE129" i="2"/>
  <c r="L129" i="2"/>
  <c r="K129" i="2"/>
  <c r="AE128" i="2"/>
  <c r="L128" i="2"/>
  <c r="K128" i="2"/>
  <c r="AE127" i="2"/>
  <c r="L127" i="2"/>
  <c r="K127" i="2"/>
  <c r="AE126" i="2"/>
  <c r="L126" i="2"/>
  <c r="K126" i="2"/>
  <c r="AE125" i="2"/>
  <c r="L125" i="2"/>
  <c r="K125" i="2"/>
  <c r="AE124" i="2"/>
  <c r="L124" i="2"/>
  <c r="K124" i="2"/>
  <c r="AE123" i="2"/>
  <c r="L123" i="2"/>
  <c r="K123" i="2"/>
  <c r="AE122" i="2"/>
  <c r="L122" i="2"/>
  <c r="K122" i="2"/>
  <c r="AE121" i="2"/>
  <c r="L121" i="2"/>
  <c r="K121" i="2"/>
  <c r="AE120" i="2"/>
  <c r="L120" i="2"/>
  <c r="K120" i="2"/>
  <c r="AE119" i="2"/>
  <c r="L119" i="2"/>
  <c r="K119" i="2"/>
  <c r="AE118" i="2"/>
  <c r="L118" i="2"/>
  <c r="K118" i="2"/>
  <c r="AE117" i="2"/>
  <c r="L117" i="2"/>
  <c r="K117" i="2"/>
  <c r="AE116" i="2"/>
  <c r="L116" i="2"/>
  <c r="K116" i="2"/>
  <c r="AE115" i="2"/>
  <c r="L115" i="2"/>
  <c r="K115" i="2"/>
  <c r="AE114" i="2"/>
  <c r="L114" i="2"/>
  <c r="K114" i="2"/>
  <c r="AE113" i="2"/>
  <c r="L113" i="2"/>
  <c r="K113" i="2"/>
  <c r="AE112" i="2"/>
  <c r="L112" i="2"/>
  <c r="K112" i="2"/>
  <c r="AE111" i="2"/>
  <c r="L111" i="2"/>
  <c r="K111" i="2"/>
  <c r="AE110" i="2"/>
  <c r="L110" i="2"/>
  <c r="K110" i="2"/>
  <c r="AE109" i="2"/>
  <c r="L109" i="2"/>
  <c r="K109" i="2"/>
  <c r="AE108" i="2"/>
  <c r="L108" i="2"/>
  <c r="K108" i="2"/>
  <c r="AE107" i="2"/>
  <c r="L107" i="2"/>
  <c r="K107" i="2"/>
  <c r="AE106" i="2"/>
  <c r="L106" i="2"/>
  <c r="K106" i="2"/>
  <c r="AE105" i="2"/>
  <c r="L105" i="2"/>
  <c r="K105" i="2"/>
  <c r="AE104" i="2"/>
  <c r="L104" i="2"/>
  <c r="K104" i="2"/>
  <c r="AE103" i="2"/>
  <c r="L103" i="2"/>
  <c r="K103" i="2"/>
  <c r="AE102" i="2"/>
  <c r="AB102" i="2"/>
  <c r="L102" i="2"/>
  <c r="K102" i="2"/>
  <c r="AE101" i="2"/>
  <c r="AB101" i="2"/>
  <c r="M101" i="2"/>
  <c r="L101" i="2"/>
  <c r="K101" i="2"/>
  <c r="AE100" i="2"/>
  <c r="AB100" i="2"/>
  <c r="M100" i="2"/>
  <c r="L100" i="2"/>
  <c r="K100" i="2"/>
  <c r="AE99" i="2"/>
  <c r="AB99" i="2"/>
  <c r="M99" i="2"/>
  <c r="L99" i="2"/>
  <c r="K99" i="2"/>
  <c r="AE98" i="2"/>
  <c r="AB98" i="2"/>
  <c r="M98" i="2"/>
  <c r="L98" i="2"/>
  <c r="K98" i="2"/>
  <c r="AE97" i="2"/>
  <c r="AB97" i="2"/>
  <c r="M97" i="2"/>
  <c r="L97" i="2"/>
  <c r="K97" i="2"/>
  <c r="AE96" i="2"/>
  <c r="AB96" i="2"/>
  <c r="M96" i="2"/>
  <c r="L96" i="2"/>
  <c r="K96" i="2"/>
  <c r="AE95" i="2"/>
  <c r="AB95" i="2"/>
  <c r="M95" i="2"/>
  <c r="L95" i="2"/>
  <c r="K95" i="2"/>
  <c r="AE94" i="2"/>
  <c r="AB94" i="2"/>
  <c r="M94" i="2"/>
  <c r="L94" i="2"/>
  <c r="K94" i="2"/>
  <c r="AE93" i="2"/>
  <c r="AB93" i="2"/>
  <c r="M93" i="2"/>
  <c r="L93" i="2"/>
  <c r="K93" i="2"/>
  <c r="AE92" i="2"/>
  <c r="AB92" i="2"/>
  <c r="M92" i="2"/>
  <c r="L92" i="2"/>
  <c r="K92" i="2"/>
  <c r="AE91" i="2"/>
  <c r="AB91" i="2"/>
  <c r="M91" i="2"/>
  <c r="L91" i="2"/>
  <c r="K91" i="2"/>
  <c r="AE90" i="2"/>
  <c r="AB90" i="2"/>
  <c r="M90" i="2"/>
  <c r="L90" i="2"/>
  <c r="K90" i="2"/>
  <c r="AE89" i="2"/>
  <c r="AB89" i="2"/>
  <c r="M89" i="2"/>
  <c r="L89" i="2"/>
  <c r="K89" i="2"/>
  <c r="AE88" i="2"/>
  <c r="AB88" i="2"/>
  <c r="M88" i="2"/>
  <c r="L88" i="2"/>
  <c r="K88" i="2"/>
  <c r="AE87" i="2"/>
  <c r="AB87" i="2"/>
  <c r="M87" i="2"/>
  <c r="L87" i="2"/>
  <c r="K87" i="2"/>
  <c r="AE86" i="2"/>
  <c r="AB86" i="2"/>
  <c r="M86" i="2"/>
  <c r="L86" i="2"/>
  <c r="K86" i="2"/>
  <c r="AE85" i="2"/>
  <c r="AB85" i="2"/>
  <c r="M85" i="2"/>
  <c r="L85" i="2"/>
  <c r="K85" i="2"/>
  <c r="AE84" i="2"/>
  <c r="AB84" i="2"/>
  <c r="M84" i="2"/>
  <c r="L84" i="2"/>
  <c r="K84" i="2"/>
  <c r="AE83" i="2"/>
  <c r="AB83" i="2"/>
  <c r="M83" i="2"/>
  <c r="L83" i="2"/>
  <c r="K83" i="2"/>
  <c r="AE82" i="2"/>
  <c r="AB82" i="2"/>
  <c r="M82" i="2"/>
  <c r="L82" i="2"/>
  <c r="K82" i="2"/>
  <c r="AE81" i="2"/>
  <c r="AB81" i="2"/>
  <c r="M81" i="2"/>
  <c r="L81" i="2"/>
  <c r="K81" i="2"/>
  <c r="AE80" i="2"/>
  <c r="AB80" i="2"/>
  <c r="M80" i="2"/>
  <c r="L80" i="2"/>
  <c r="K80" i="2"/>
  <c r="AE79" i="2"/>
  <c r="AB79" i="2"/>
  <c r="M79" i="2"/>
  <c r="L79" i="2"/>
  <c r="K79" i="2"/>
  <c r="AE78" i="2"/>
  <c r="AB78" i="2"/>
  <c r="M78" i="2"/>
  <c r="L78" i="2"/>
  <c r="K78" i="2"/>
  <c r="AE77" i="2"/>
  <c r="AB77" i="2"/>
  <c r="M77" i="2"/>
  <c r="L77" i="2"/>
  <c r="K77" i="2"/>
  <c r="AE76" i="2"/>
  <c r="AB76" i="2"/>
  <c r="M76" i="2"/>
  <c r="L76" i="2"/>
  <c r="K76" i="2"/>
  <c r="AE75" i="2"/>
  <c r="AB75" i="2"/>
  <c r="M75" i="2"/>
  <c r="L75" i="2"/>
  <c r="K75" i="2"/>
  <c r="AE74" i="2"/>
  <c r="AB74" i="2"/>
  <c r="M74" i="2"/>
  <c r="L74" i="2"/>
  <c r="K74" i="2"/>
  <c r="AE73" i="2"/>
  <c r="AB73" i="2"/>
  <c r="M73" i="2"/>
  <c r="L73" i="2"/>
  <c r="K73" i="2"/>
  <c r="AE72" i="2"/>
  <c r="AB72" i="2"/>
  <c r="M72" i="2"/>
  <c r="L72" i="2"/>
  <c r="K72" i="2"/>
  <c r="AE71" i="2"/>
  <c r="AB71" i="2"/>
  <c r="M71" i="2"/>
  <c r="L71" i="2"/>
  <c r="K71" i="2"/>
  <c r="AE70" i="2"/>
  <c r="AB70" i="2"/>
  <c r="M70" i="2"/>
  <c r="L70" i="2"/>
  <c r="K70" i="2"/>
  <c r="AE69" i="2"/>
  <c r="AB69" i="2"/>
  <c r="M69" i="2"/>
  <c r="L69" i="2"/>
  <c r="K69" i="2"/>
  <c r="AE68" i="2"/>
  <c r="AB68" i="2"/>
  <c r="M68" i="2"/>
  <c r="L68" i="2"/>
  <c r="K68" i="2"/>
  <c r="AE67" i="2"/>
  <c r="AB67" i="2"/>
  <c r="M67" i="2"/>
  <c r="L67" i="2"/>
  <c r="K67" i="2"/>
  <c r="AE66" i="2"/>
  <c r="AB66" i="2"/>
  <c r="M66" i="2"/>
  <c r="L66" i="2"/>
  <c r="K66" i="2"/>
  <c r="AE65" i="2"/>
  <c r="AB65" i="2"/>
  <c r="M65" i="2"/>
  <c r="L65" i="2"/>
  <c r="K65" i="2"/>
  <c r="AE64" i="2"/>
  <c r="AB64" i="2"/>
  <c r="M64" i="2"/>
  <c r="L64" i="2"/>
  <c r="K64" i="2"/>
  <c r="AE63" i="2"/>
  <c r="AB63" i="2"/>
  <c r="M63" i="2"/>
  <c r="L63" i="2"/>
  <c r="K63" i="2"/>
  <c r="AE62" i="2"/>
  <c r="AB62" i="2"/>
  <c r="M62" i="2"/>
  <c r="L62" i="2"/>
  <c r="K62" i="2"/>
  <c r="AE61" i="2"/>
  <c r="AB61" i="2"/>
  <c r="M61" i="2"/>
  <c r="L61" i="2"/>
  <c r="K61" i="2"/>
  <c r="AE60" i="2"/>
  <c r="AB60" i="2"/>
  <c r="M60" i="2"/>
  <c r="L60" i="2"/>
  <c r="K60" i="2"/>
  <c r="AE59" i="2"/>
  <c r="AB59" i="2"/>
  <c r="M59" i="2"/>
  <c r="L59" i="2"/>
  <c r="K59" i="2"/>
  <c r="AE58" i="2"/>
  <c r="AB58" i="2"/>
  <c r="M58" i="2"/>
  <c r="L58" i="2"/>
  <c r="K58" i="2"/>
  <c r="AE57" i="2"/>
  <c r="AB57" i="2"/>
  <c r="M57" i="2"/>
  <c r="L57" i="2"/>
  <c r="K57" i="2"/>
  <c r="AE56" i="2"/>
  <c r="AB56" i="2"/>
  <c r="M56" i="2"/>
  <c r="L56" i="2"/>
  <c r="K56" i="2"/>
  <c r="AE55" i="2"/>
  <c r="AB55" i="2"/>
  <c r="M55" i="2"/>
  <c r="L55" i="2"/>
  <c r="K55" i="2"/>
  <c r="AE54" i="2"/>
  <c r="AB54" i="2"/>
  <c r="M54" i="2"/>
  <c r="L54" i="2"/>
  <c r="K54" i="2"/>
  <c r="AE53" i="2"/>
  <c r="AB53" i="2"/>
  <c r="M53" i="2"/>
  <c r="L53" i="2"/>
  <c r="K53" i="2"/>
  <c r="AE52" i="2"/>
  <c r="AB52" i="2"/>
  <c r="M52" i="2"/>
  <c r="L52" i="2"/>
  <c r="K52" i="2"/>
  <c r="AE51" i="2"/>
  <c r="AB51" i="2"/>
  <c r="M51" i="2"/>
  <c r="L51" i="2"/>
  <c r="K51" i="2"/>
  <c r="AE50" i="2"/>
  <c r="AB50" i="2"/>
  <c r="M50" i="2"/>
  <c r="L50" i="2"/>
  <c r="K50" i="2"/>
  <c r="AE49" i="2"/>
  <c r="AB49" i="2"/>
  <c r="M49" i="2"/>
  <c r="L49" i="2"/>
  <c r="K49" i="2"/>
  <c r="AE48" i="2"/>
  <c r="AB48" i="2"/>
  <c r="M48" i="2"/>
  <c r="L48" i="2"/>
  <c r="K48" i="2"/>
  <c r="AE47" i="2"/>
  <c r="AB47" i="2"/>
  <c r="M47" i="2"/>
  <c r="L47" i="2"/>
  <c r="K47" i="2"/>
  <c r="CP46" i="2"/>
  <c r="CO46" i="2"/>
  <c r="AE46" i="2"/>
  <c r="AB46" i="2"/>
  <c r="M46" i="2"/>
  <c r="L46" i="2"/>
  <c r="K46" i="2"/>
  <c r="CP45" i="2"/>
  <c r="CO45" i="2"/>
  <c r="AE45" i="2"/>
  <c r="AB45" i="2"/>
  <c r="M45" i="2"/>
  <c r="L45" i="2"/>
  <c r="K45" i="2"/>
  <c r="CP44" i="2"/>
  <c r="CO44" i="2"/>
  <c r="BX44" i="2"/>
  <c r="BW44" i="2"/>
  <c r="AE44" i="2"/>
  <c r="AB44" i="2"/>
  <c r="M44" i="2"/>
  <c r="L44" i="2"/>
  <c r="K44" i="2"/>
  <c r="CP43" i="2"/>
  <c r="CO43" i="2"/>
  <c r="BX43" i="2"/>
  <c r="BW43" i="2"/>
  <c r="AE43" i="2"/>
  <c r="AB43" i="2"/>
  <c r="M43" i="2"/>
  <c r="L43" i="2"/>
  <c r="K43" i="2"/>
  <c r="CP42" i="2"/>
  <c r="CO42" i="2"/>
  <c r="BX42" i="2"/>
  <c r="BW42" i="2"/>
  <c r="AE42" i="2"/>
  <c r="AB42" i="2"/>
  <c r="M42" i="2"/>
  <c r="L42" i="2"/>
  <c r="K42" i="2"/>
  <c r="CP41" i="2"/>
  <c r="CO41" i="2"/>
  <c r="BX41" i="2"/>
  <c r="BW41" i="2"/>
  <c r="AE41" i="2"/>
  <c r="AB41" i="2"/>
  <c r="M41" i="2"/>
  <c r="L41" i="2"/>
  <c r="K41" i="2"/>
  <c r="CP40" i="2"/>
  <c r="CO40" i="2"/>
  <c r="BX40" i="2"/>
  <c r="BW40" i="2"/>
  <c r="AE40" i="2"/>
  <c r="AB40" i="2"/>
  <c r="M40" i="2"/>
  <c r="L40" i="2"/>
  <c r="K40" i="2"/>
  <c r="CP39" i="2"/>
  <c r="CO39" i="2"/>
  <c r="BX39" i="2"/>
  <c r="BW39" i="2"/>
  <c r="AE39" i="2"/>
  <c r="AB39" i="2"/>
  <c r="M39" i="2"/>
  <c r="L39" i="2"/>
  <c r="K39" i="2"/>
  <c r="CP38" i="2"/>
  <c r="CO38" i="2"/>
  <c r="BX38" i="2"/>
  <c r="BW38" i="2"/>
  <c r="AE38" i="2"/>
  <c r="AB38" i="2"/>
  <c r="M38" i="2"/>
  <c r="L38" i="2"/>
  <c r="K38" i="2"/>
  <c r="CP37" i="2"/>
  <c r="CO37" i="2"/>
  <c r="BX37" i="2"/>
  <c r="BW37" i="2"/>
  <c r="AE37" i="2"/>
  <c r="AB37" i="2"/>
  <c r="M37" i="2"/>
  <c r="L37" i="2"/>
  <c r="K37" i="2"/>
  <c r="CP36" i="2"/>
  <c r="CO36" i="2"/>
  <c r="BX36" i="2"/>
  <c r="BW36" i="2"/>
  <c r="AE36" i="2"/>
  <c r="AB36" i="2"/>
  <c r="M36" i="2"/>
  <c r="L36" i="2"/>
  <c r="K36" i="2"/>
  <c r="CP35" i="2"/>
  <c r="CO35" i="2"/>
  <c r="BX35" i="2"/>
  <c r="BW35" i="2"/>
  <c r="AE35" i="2"/>
  <c r="AB35" i="2"/>
  <c r="M35" i="2"/>
  <c r="L35" i="2"/>
  <c r="K35" i="2"/>
  <c r="CP34" i="2"/>
  <c r="CO34" i="2"/>
  <c r="CG34" i="2"/>
  <c r="CF34" i="2"/>
  <c r="BX34" i="2"/>
  <c r="BW34" i="2"/>
  <c r="AE34" i="2"/>
  <c r="AB34" i="2"/>
  <c r="M34" i="2"/>
  <c r="L34" i="2"/>
  <c r="K34" i="2"/>
  <c r="CP33" i="2"/>
  <c r="CO33" i="2"/>
  <c r="CG33" i="2"/>
  <c r="CF33" i="2"/>
  <c r="BX33" i="2"/>
  <c r="BW33" i="2"/>
  <c r="AE33" i="2"/>
  <c r="AB33" i="2"/>
  <c r="M33" i="2"/>
  <c r="L33" i="2"/>
  <c r="K33" i="2"/>
  <c r="CY32" i="2"/>
  <c r="CX32" i="2"/>
  <c r="CP32" i="2"/>
  <c r="CO32" i="2"/>
  <c r="CG32" i="2"/>
  <c r="CF32" i="2"/>
  <c r="BX32" i="2"/>
  <c r="BW32" i="2"/>
  <c r="AE32" i="2"/>
  <c r="AB32" i="2"/>
  <c r="M32" i="2"/>
  <c r="L32" i="2"/>
  <c r="K32" i="2"/>
  <c r="CY31" i="2"/>
  <c r="CX31" i="2"/>
  <c r="CP31" i="2"/>
  <c r="CO31" i="2"/>
  <c r="CG31" i="2"/>
  <c r="CF31" i="2"/>
  <c r="BX31" i="2"/>
  <c r="BW31" i="2"/>
  <c r="AE31" i="2"/>
  <c r="AB31" i="2"/>
  <c r="M31" i="2"/>
  <c r="L31" i="2"/>
  <c r="K31" i="2"/>
  <c r="CY30" i="2"/>
  <c r="CX30" i="2"/>
  <c r="CP30" i="2"/>
  <c r="CO30" i="2"/>
  <c r="CG30" i="2"/>
  <c r="CF30" i="2"/>
  <c r="BX30" i="2"/>
  <c r="BW30" i="2"/>
  <c r="AE30" i="2"/>
  <c r="AB30" i="2"/>
  <c r="M30" i="2"/>
  <c r="L30" i="2"/>
  <c r="K30" i="2"/>
  <c r="CY29" i="2"/>
  <c r="CX29" i="2"/>
  <c r="CP29" i="2"/>
  <c r="CO29" i="2"/>
  <c r="CG29" i="2"/>
  <c r="CF29" i="2"/>
  <c r="BX29" i="2"/>
  <c r="BW29" i="2"/>
  <c r="AE29" i="2"/>
  <c r="AB29" i="2"/>
  <c r="M29" i="2"/>
  <c r="L29" i="2"/>
  <c r="K29" i="2"/>
  <c r="CY28" i="2"/>
  <c r="CX28" i="2"/>
  <c r="CP28" i="2"/>
  <c r="CO28" i="2"/>
  <c r="CG28" i="2"/>
  <c r="CF28" i="2"/>
  <c r="BX28" i="2"/>
  <c r="BW28" i="2"/>
  <c r="BO28" i="2"/>
  <c r="BN28" i="2"/>
  <c r="AE28" i="2"/>
  <c r="AB28" i="2"/>
  <c r="M28" i="2"/>
  <c r="L28" i="2"/>
  <c r="K28" i="2"/>
  <c r="CY27" i="2"/>
  <c r="CX27" i="2"/>
  <c r="CP27" i="2"/>
  <c r="CO27" i="2"/>
  <c r="CG27" i="2"/>
  <c r="CF27" i="2"/>
  <c r="BX27" i="2"/>
  <c r="BW27" i="2"/>
  <c r="BO27" i="2"/>
  <c r="BN27" i="2"/>
  <c r="AE27" i="2"/>
  <c r="AB27" i="2"/>
  <c r="M27" i="2"/>
  <c r="L27" i="2"/>
  <c r="K27" i="2"/>
  <c r="CY26" i="2"/>
  <c r="CX26" i="2"/>
  <c r="CP26" i="2"/>
  <c r="CO26" i="2"/>
  <c r="CG26" i="2"/>
  <c r="CF26" i="2"/>
  <c r="BX26" i="2"/>
  <c r="BW26" i="2"/>
  <c r="BO26" i="2"/>
  <c r="BN26" i="2"/>
  <c r="AE26" i="2"/>
  <c r="AB26" i="2"/>
  <c r="M26" i="2"/>
  <c r="L26" i="2"/>
  <c r="K26" i="2"/>
  <c r="CY25" i="2"/>
  <c r="CX25" i="2"/>
  <c r="CP25" i="2"/>
  <c r="CO25" i="2"/>
  <c r="CG25" i="2"/>
  <c r="CF25" i="2"/>
  <c r="BX25" i="2"/>
  <c r="BW25" i="2"/>
  <c r="BO25" i="2"/>
  <c r="BN25" i="2"/>
  <c r="AE25" i="2"/>
  <c r="AB25" i="2"/>
  <c r="M25" i="2"/>
  <c r="L25" i="2"/>
  <c r="K25" i="2"/>
  <c r="CY24" i="2"/>
  <c r="CX24" i="2"/>
  <c r="CP24" i="2"/>
  <c r="CO24" i="2"/>
  <c r="CG24" i="2"/>
  <c r="CF24" i="2"/>
  <c r="BX24" i="2"/>
  <c r="BW24" i="2"/>
  <c r="BO24" i="2"/>
  <c r="BN24" i="2"/>
  <c r="AE24" i="2"/>
  <c r="AB24" i="2"/>
  <c r="M24" i="2"/>
  <c r="L24" i="2"/>
  <c r="K24" i="2"/>
  <c r="CY23" i="2"/>
  <c r="CX23" i="2"/>
  <c r="CP23" i="2"/>
  <c r="CO23" i="2"/>
  <c r="CG23" i="2"/>
  <c r="CF23" i="2"/>
  <c r="BX23" i="2"/>
  <c r="BW23" i="2"/>
  <c r="BO23" i="2"/>
  <c r="BN23" i="2"/>
  <c r="AE23" i="2"/>
  <c r="AB23" i="2"/>
  <c r="M23" i="2"/>
  <c r="L23" i="2"/>
  <c r="K23" i="2"/>
  <c r="CY22" i="2"/>
  <c r="CX22" i="2"/>
  <c r="CP22" i="2"/>
  <c r="CO22" i="2"/>
  <c r="CG22" i="2"/>
  <c r="CF22" i="2"/>
  <c r="BX22" i="2"/>
  <c r="BW22" i="2"/>
  <c r="BO22" i="2"/>
  <c r="BN22" i="2"/>
  <c r="BF22" i="2"/>
  <c r="BE22" i="2"/>
  <c r="AE22" i="2"/>
  <c r="AB22" i="2"/>
  <c r="M22" i="2"/>
  <c r="L22" i="2"/>
  <c r="K22" i="2"/>
  <c r="CX21" i="2"/>
  <c r="CP21" i="2"/>
  <c r="CO21" i="2"/>
  <c r="CG21" i="2"/>
  <c r="CF21" i="2"/>
  <c r="BX21" i="2"/>
  <c r="BW21" i="2"/>
  <c r="BO21" i="2"/>
  <c r="BN21" i="2"/>
  <c r="BF21" i="2"/>
  <c r="BE21" i="2"/>
  <c r="AE21" i="2"/>
  <c r="AB21" i="2"/>
  <c r="M21" i="2"/>
  <c r="L21" i="2"/>
  <c r="K21" i="2"/>
  <c r="CY20" i="2"/>
  <c r="CX20" i="2"/>
  <c r="CP20" i="2"/>
  <c r="CO20" i="2"/>
  <c r="CG20" i="2"/>
  <c r="CF20" i="2"/>
  <c r="BX20" i="2"/>
  <c r="BW20" i="2"/>
  <c r="BO20" i="2"/>
  <c r="BN20" i="2"/>
  <c r="BF20" i="2"/>
  <c r="BE20" i="2"/>
  <c r="AE20" i="2"/>
  <c r="AB20" i="2"/>
  <c r="M20" i="2"/>
  <c r="L20" i="2"/>
  <c r="K20" i="2"/>
  <c r="CY19" i="2"/>
  <c r="CX19" i="2"/>
  <c r="CP19" i="2"/>
  <c r="CO19" i="2"/>
  <c r="CG19" i="2"/>
  <c r="CF19" i="2"/>
  <c r="BX19" i="2"/>
  <c r="BW19" i="2"/>
  <c r="BO19" i="2"/>
  <c r="BN19" i="2"/>
  <c r="BF19" i="2"/>
  <c r="BE19" i="2"/>
  <c r="AE19" i="2"/>
  <c r="AB19" i="2"/>
  <c r="M19" i="2"/>
  <c r="L19" i="2"/>
  <c r="K19" i="2"/>
  <c r="CY18" i="2"/>
  <c r="CX18" i="2"/>
  <c r="CP18" i="2"/>
  <c r="CO18" i="2"/>
  <c r="CG18" i="2"/>
  <c r="CF18" i="2"/>
  <c r="BX18" i="2"/>
  <c r="BW18" i="2"/>
  <c r="BO18" i="2"/>
  <c r="BN18" i="2"/>
  <c r="BF18" i="2"/>
  <c r="BE18" i="2"/>
  <c r="AE18" i="2"/>
  <c r="AB18" i="2"/>
  <c r="M18" i="2"/>
  <c r="L18" i="2"/>
  <c r="K18" i="2"/>
  <c r="CY17" i="2"/>
  <c r="CX17" i="2"/>
  <c r="CP17" i="2"/>
  <c r="CO17" i="2"/>
  <c r="CG17" i="2"/>
  <c r="CF17" i="2"/>
  <c r="BX17" i="2"/>
  <c r="BW17" i="2"/>
  <c r="BO17" i="2"/>
  <c r="BN17" i="2"/>
  <c r="BF17" i="2"/>
  <c r="BE17" i="2"/>
  <c r="AE17" i="2"/>
  <c r="M17" i="2"/>
  <c r="AB17" i="2" s="1"/>
  <c r="L17" i="2"/>
  <c r="K17" i="2" s="1"/>
  <c r="DH16" i="2"/>
  <c r="DG16" i="2"/>
  <c r="CY16" i="2"/>
  <c r="CX16" i="2"/>
  <c r="CP16" i="2"/>
  <c r="CO16" i="2"/>
  <c r="CG16" i="2"/>
  <c r="CF16" i="2"/>
  <c r="BX16" i="2"/>
  <c r="BW16" i="2"/>
  <c r="BO16" i="2"/>
  <c r="BN16" i="2"/>
  <c r="BF16" i="2"/>
  <c r="BE16" i="2"/>
  <c r="AE16" i="2"/>
  <c r="M16" i="2"/>
  <c r="AB16" i="2" s="1"/>
  <c r="L16" i="2"/>
  <c r="K16" i="2"/>
  <c r="DH15" i="2"/>
  <c r="DG15" i="2"/>
  <c r="CY15" i="2"/>
  <c r="CX15" i="2"/>
  <c r="CP15" i="2"/>
  <c r="CO15" i="2"/>
  <c r="CG15" i="2"/>
  <c r="CF15" i="2"/>
  <c r="BX15" i="2"/>
  <c r="BW15" i="2"/>
  <c r="BO15" i="2"/>
  <c r="BN15" i="2"/>
  <c r="BF15" i="2"/>
  <c r="BE15" i="2"/>
  <c r="AE15" i="2"/>
  <c r="AB15" i="2"/>
  <c r="M15" i="2"/>
  <c r="L15" i="2"/>
  <c r="K15" i="2"/>
  <c r="DH14" i="2"/>
  <c r="DG14" i="2"/>
  <c r="CY14" i="2"/>
  <c r="CX14" i="2"/>
  <c r="CP14" i="2"/>
  <c r="CO14" i="2"/>
  <c r="CG14" i="2"/>
  <c r="CF14" i="2"/>
  <c r="BX14" i="2"/>
  <c r="BW14" i="2"/>
  <c r="BO14" i="2"/>
  <c r="BN14" i="2"/>
  <c r="BF14" i="2"/>
  <c r="BE14" i="2"/>
  <c r="AE14" i="2"/>
  <c r="M14" i="2"/>
  <c r="AB14" i="2" s="1"/>
  <c r="L14" i="2"/>
  <c r="K14" i="2"/>
  <c r="DH13" i="2"/>
  <c r="DG13" i="2"/>
  <c r="CY13" i="2"/>
  <c r="CX13" i="2"/>
  <c r="CP13" i="2"/>
  <c r="CO13" i="2"/>
  <c r="CG13" i="2"/>
  <c r="CF13" i="2"/>
  <c r="BX13" i="2"/>
  <c r="BW13" i="2"/>
  <c r="BO13" i="2"/>
  <c r="BN13" i="2"/>
  <c r="BF13" i="2"/>
  <c r="BE13" i="2"/>
  <c r="AE13" i="2"/>
  <c r="AB13" i="2"/>
  <c r="M13" i="2"/>
  <c r="L13" i="2"/>
  <c r="K13" i="2" s="1"/>
  <c r="DH12" i="2"/>
  <c r="DG12" i="2"/>
  <c r="CY12" i="2"/>
  <c r="CX12" i="2"/>
  <c r="CP12" i="2"/>
  <c r="CO12" i="2"/>
  <c r="CG12" i="2"/>
  <c r="CF12" i="2"/>
  <c r="BX12" i="2"/>
  <c r="BW12" i="2"/>
  <c r="BO12" i="2"/>
  <c r="BN12" i="2"/>
  <c r="BF12" i="2"/>
  <c r="BE12" i="2"/>
  <c r="AE12" i="2"/>
  <c r="M12" i="2"/>
  <c r="AB12" i="2" s="1"/>
  <c r="L12" i="2"/>
  <c r="K12" i="2"/>
  <c r="DH11" i="2"/>
  <c r="DG11" i="2"/>
  <c r="CY11" i="2"/>
  <c r="CX11" i="2"/>
  <c r="CP11" i="2"/>
  <c r="CO11" i="2"/>
  <c r="CG11" i="2"/>
  <c r="CF11" i="2"/>
  <c r="BX11" i="2"/>
  <c r="BW11" i="2"/>
  <c r="BO11" i="2"/>
  <c r="BN11" i="2"/>
  <c r="BF11" i="2"/>
  <c r="BE11" i="2"/>
  <c r="AE11" i="2"/>
  <c r="AB11" i="2"/>
  <c r="M11" i="2"/>
  <c r="L11" i="2"/>
  <c r="K11" i="2" s="1"/>
  <c r="DH10" i="2"/>
  <c r="DG10" i="2"/>
  <c r="CY10" i="2"/>
  <c r="CX10" i="2"/>
  <c r="CP10" i="2"/>
  <c r="CO10" i="2"/>
  <c r="CG10" i="2"/>
  <c r="CF10" i="2"/>
  <c r="BX10" i="2"/>
  <c r="BW10" i="2"/>
  <c r="BO10" i="2"/>
  <c r="BN10" i="2"/>
  <c r="BF10" i="2"/>
  <c r="BE10" i="2"/>
  <c r="AE10" i="2"/>
  <c r="M10" i="2"/>
  <c r="AB10" i="2" s="1"/>
  <c r="L10" i="2"/>
  <c r="K10" i="2" s="1"/>
  <c r="DH9" i="2"/>
  <c r="DG9" i="2"/>
  <c r="CY9" i="2"/>
  <c r="CX9" i="2"/>
  <c r="CP9" i="2"/>
  <c r="CO9" i="2"/>
  <c r="CG9" i="2"/>
  <c r="CF9" i="2"/>
  <c r="BX9" i="2"/>
  <c r="BW9" i="2"/>
  <c r="BO9" i="2"/>
  <c r="BN9" i="2"/>
  <c r="BF9" i="2"/>
  <c r="BE9" i="2"/>
  <c r="AE9" i="2"/>
  <c r="M9" i="2"/>
  <c r="AB9" i="2" s="1"/>
  <c r="L9" i="2"/>
  <c r="K9" i="2" s="1"/>
  <c r="DH8" i="2"/>
  <c r="DG8" i="2"/>
  <c r="CY8" i="2"/>
  <c r="CX8" i="2"/>
  <c r="CP8" i="2"/>
  <c r="CO8" i="2"/>
  <c r="CG8" i="2"/>
  <c r="CF8" i="2"/>
  <c r="BX8" i="2"/>
  <c r="BW8" i="2"/>
  <c r="BO8" i="2"/>
  <c r="BN8" i="2"/>
  <c r="BF8" i="2"/>
  <c r="BE8" i="2"/>
  <c r="AE8" i="2"/>
  <c r="M8" i="2"/>
  <c r="AB8" i="2" s="1"/>
  <c r="L8" i="2"/>
  <c r="K8" i="2"/>
  <c r="DH7" i="2"/>
  <c r="DG7" i="2"/>
  <c r="CY7" i="2"/>
  <c r="CX7" i="2"/>
  <c r="CP7" i="2"/>
  <c r="CO7" i="2"/>
  <c r="CG7" i="2"/>
  <c r="CF7" i="2"/>
  <c r="BX7" i="2"/>
  <c r="BW7" i="2"/>
  <c r="BO7" i="2"/>
  <c r="BN7" i="2"/>
  <c r="BF7" i="2"/>
  <c r="BE7" i="2"/>
  <c r="AE7" i="2"/>
  <c r="AB7" i="2"/>
  <c r="M7" i="2"/>
  <c r="L7" i="2"/>
  <c r="K7" i="2"/>
  <c r="DH6" i="2"/>
  <c r="DG6" i="2"/>
  <c r="CY6" i="2"/>
  <c r="CX6" i="2"/>
  <c r="CY21" i="2" s="1"/>
  <c r="CP6" i="2"/>
  <c r="CO6" i="2"/>
  <c r="CG6" i="2"/>
  <c r="CF6" i="2"/>
  <c r="BX6" i="2"/>
  <c r="BW6" i="2"/>
  <c r="BO6" i="2"/>
  <c r="BN6" i="2"/>
  <c r="BF6" i="2"/>
  <c r="BE6" i="2"/>
  <c r="AE6" i="2"/>
  <c r="M6" i="2"/>
  <c r="AB6" i="2" s="1"/>
  <c r="L6" i="2"/>
  <c r="K6" i="2"/>
  <c r="DH5" i="2"/>
  <c r="DG5" i="2"/>
  <c r="CY5" i="2"/>
  <c r="CX5" i="2"/>
  <c r="CP5" i="2"/>
  <c r="CO5" i="2"/>
  <c r="CG5" i="2"/>
  <c r="CF5" i="2"/>
  <c r="BX5" i="2"/>
  <c r="BW5" i="2"/>
  <c r="BO5" i="2"/>
  <c r="BN5" i="2"/>
  <c r="BF5" i="2"/>
  <c r="BE5" i="2"/>
  <c r="AE5" i="2"/>
  <c r="AB5" i="2"/>
  <c r="M5" i="2"/>
  <c r="L5" i="2"/>
  <c r="K5" i="2" s="1"/>
  <c r="AE4" i="2"/>
  <c r="AB4" i="2"/>
  <c r="M4" i="2"/>
  <c r="L4" i="2"/>
  <c r="K4" i="2"/>
  <c r="AE3" i="2"/>
  <c r="AB3" i="2"/>
  <c r="M3" i="2"/>
  <c r="L3" i="2"/>
  <c r="K3" i="2" s="1"/>
  <c r="AE2" i="2"/>
  <c r="AF1" i="2" s="1"/>
  <c r="AF2" i="2" s="1"/>
  <c r="AB2" i="2"/>
  <c r="M2" i="2"/>
  <c r="L2" i="2"/>
  <c r="K2" i="2"/>
  <c r="J2" i="2"/>
  <c r="AG1" i="2" l="1"/>
  <c r="AG2" i="2" s="1"/>
  <c r="AH1" i="2" l="1"/>
  <c r="AH2" i="2" s="1"/>
  <c r="AI1" i="2" s="1"/>
  <c r="AI2" i="2" s="1"/>
  <c r="AJ1" i="2" l="1"/>
  <c r="AJ2" i="2" s="1"/>
  <c r="AK1" i="2" s="1"/>
  <c r="AK2" i="2" s="1"/>
  <c r="AL1" i="2" l="1"/>
  <c r="AL2" i="2" s="1"/>
  <c r="AM1" i="2" l="1"/>
  <c r="AM2" i="2" s="1"/>
  <c r="AN1" i="2" l="1"/>
  <c r="AN2" i="2" s="1"/>
  <c r="AO1" i="2" s="1"/>
  <c r="AO2" i="2" s="1"/>
</calcChain>
</file>

<file path=xl/sharedStrings.xml><?xml version="1.0" encoding="utf-8"?>
<sst xmlns="http://schemas.openxmlformats.org/spreadsheetml/2006/main" count="313" uniqueCount="69">
  <si>
    <t>T-Keilor Slammers</t>
  </si>
  <si>
    <t>Wylee Woofers</t>
  </si>
  <si>
    <t>Div 3</t>
  </si>
  <si>
    <t>T-Keilor Mystic Marvel</t>
  </si>
  <si>
    <t>Thunderdog Tsunami</t>
  </si>
  <si>
    <t>Open 1</t>
  </si>
  <si>
    <t>Flyball Friends</t>
  </si>
  <si>
    <t>Zoomies</t>
  </si>
  <si>
    <t>Open 2</t>
  </si>
  <si>
    <t>Maximum Carnage</t>
  </si>
  <si>
    <t>Belconnen Chocolate Bullets</t>
  </si>
  <si>
    <t>Div 2</t>
  </si>
  <si>
    <t>Tuggeranong Screaming Torpedoes</t>
  </si>
  <si>
    <t>Norwest Thunderdogs 1</t>
  </si>
  <si>
    <t>Canberra X Factor</t>
  </si>
  <si>
    <t>Div 1</t>
  </si>
  <si>
    <t>T-Keilor Wicked</t>
  </si>
  <si>
    <t xml:space="preserve">Belconnen Random Bullets </t>
  </si>
  <si>
    <t>Norwest Thunderdogs 5</t>
  </si>
  <si>
    <t>Woofers 1</t>
  </si>
  <si>
    <t>Belconnen Bullet Train</t>
  </si>
  <si>
    <t>Right Lane</t>
  </si>
  <si>
    <t>Left Lane</t>
  </si>
  <si>
    <t>Division</t>
  </si>
  <si>
    <t>Race #</t>
  </si>
  <si>
    <t>Team Name</t>
  </si>
  <si>
    <t>Team Time</t>
  </si>
  <si>
    <t>Web or Dec</t>
  </si>
  <si>
    <t>Breakout Time</t>
  </si>
  <si>
    <t>Number of Heats</t>
  </si>
  <si>
    <t>Handicap?</t>
  </si>
  <si>
    <t># Round Robins</t>
  </si>
  <si>
    <t>#Races</t>
  </si>
  <si>
    <t>Total Races</t>
  </si>
  <si>
    <t>B/O Wrong</t>
  </si>
  <si>
    <t>Number of Races per team</t>
  </si>
  <si>
    <t>Round Robins</t>
  </si>
  <si>
    <t>Web</t>
  </si>
  <si>
    <t>Best of 5</t>
  </si>
  <si>
    <t>Handicap</t>
  </si>
  <si>
    <t>&lt; Number of Teams in a division</t>
  </si>
  <si>
    <t>team division Calculator</t>
  </si>
  <si>
    <t>Division Running Order:</t>
  </si>
  <si>
    <t>Dec</t>
  </si>
  <si>
    <t>Races per RR</t>
  </si>
  <si>
    <t>Team 1</t>
  </si>
  <si>
    <t>RR 1</t>
  </si>
  <si>
    <t>Team 2</t>
  </si>
  <si>
    <t>RR 2</t>
  </si>
  <si>
    <t>Team 3</t>
  </si>
  <si>
    <t>RR 3</t>
  </si>
  <si>
    <t>Team 4</t>
  </si>
  <si>
    <t>RR 4</t>
  </si>
  <si>
    <t>Regular</t>
  </si>
  <si>
    <t>Team 5</t>
  </si>
  <si>
    <t>RR 5</t>
  </si>
  <si>
    <t>Team 6</t>
  </si>
  <si>
    <t>RR 6</t>
  </si>
  <si>
    <t>Team 7</t>
  </si>
  <si>
    <t>RR 7</t>
  </si>
  <si>
    <t>TKeilor Something Wicked</t>
  </si>
  <si>
    <t>Team 8</t>
  </si>
  <si>
    <t>RR 8</t>
  </si>
  <si>
    <t>RR 9</t>
  </si>
  <si>
    <t>TKeilor Mystic Marvel</t>
  </si>
  <si>
    <t>RR 10</t>
  </si>
  <si>
    <t>Belconnen Random Bullets</t>
  </si>
  <si>
    <t>RR 11</t>
  </si>
  <si>
    <t>RR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</si>
</sst>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theme="0" tint="-0.34998626667073579"/>
      <name val="Arial"/>
      <family val="2"/>
    </font>
    <font>
      <b/>
      <sz val="16"/>
      <name val="Arial"/>
      <family val="2"/>
    </font>
    <font>
      <sz val="16"/>
      <color rgb="FF008080"/>
      <name val="Arial"/>
      <family val="2"/>
      <charset val="204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rgb="FF242729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9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7" fillId="0" borderId="4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0" xfId="1" applyFont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22" xfId="1" applyFont="1" applyBorder="1" applyAlignment="1">
      <alignment horizontal="center"/>
    </xf>
    <xf numFmtId="164" fontId="7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ayhem/Mayhem%20Teamsheets%20Workbo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2NJA5K9\Users\Users\Frank%20n%20Chris\Documents\Flyball\5%20Clash%20resolver\Database\Try%203\NEW_MASTER_Entry_Log_1708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 Meeting Information"/>
      <sheetName val="Team List"/>
      <sheetName val="AFA Seed Times"/>
      <sheetName val="Division Splits"/>
      <sheetName val="Running Order"/>
      <sheetName val="Running Order Build"/>
      <sheetName val="Timing Table Running Order"/>
      <sheetName val="Clash Report"/>
      <sheetName val="Clash Check"/>
      <sheetName val="Teams &amp; Runners Data Form Entry"/>
      <sheetName val="C2 - 5 Heat Team Sheet"/>
      <sheetName val="C2(H) - 5 Heat HCR Team Sheet"/>
      <sheetName val="C2 - 3 Heat Team Sheet"/>
      <sheetName val="C2(H) - 3 Heat HCR Team Sheet"/>
      <sheetName val="5 Heat"/>
      <sheetName val="5 Heat HC"/>
      <sheetName val="3 Heat"/>
      <sheetName val="3 Heat HC"/>
    </sheetNames>
    <sheetDataSet>
      <sheetData sheetId="0">
        <row r="1">
          <cell r="B1" t="str">
            <v>Mayhem</v>
          </cell>
          <cell r="DZ1" t="str">
            <v>5 Heat</v>
          </cell>
          <cell r="EA1" t="str">
            <v>Regular</v>
          </cell>
        </row>
        <row r="2">
          <cell r="CO2" t="str">
            <v>Belconnen Chocolate Bullets</v>
          </cell>
          <cell r="DZ2" t="str">
            <v>Best of 5</v>
          </cell>
          <cell r="EA2" t="str">
            <v>Handicap</v>
          </cell>
        </row>
        <row r="3">
          <cell r="DZ3" t="str">
            <v>3 Heat</v>
          </cell>
        </row>
        <row r="4">
          <cell r="DZ4" t="str">
            <v>Best of 3</v>
          </cell>
        </row>
      </sheetData>
      <sheetData sheetId="1">
        <row r="1">
          <cell r="B1" t="str">
            <v>Team Name</v>
          </cell>
        </row>
        <row r="2">
          <cell r="B2" t="str">
            <v>Tuggeranong Screaming Torpedoes</v>
          </cell>
        </row>
        <row r="3">
          <cell r="B3" t="str">
            <v>Wylee Woofers</v>
          </cell>
        </row>
        <row r="4">
          <cell r="B4" t="str">
            <v>Woofers 1</v>
          </cell>
        </row>
        <row r="5">
          <cell r="B5" t="str">
            <v>Thunderdog Tsunami</v>
          </cell>
        </row>
        <row r="6">
          <cell r="B6" t="str">
            <v>Norwest Thunderdogs 5</v>
          </cell>
        </row>
        <row r="7">
          <cell r="B7" t="str">
            <v>Norwest Thunderdogs 1</v>
          </cell>
        </row>
        <row r="8">
          <cell r="B8" t="str">
            <v>T-Keilor Slammers</v>
          </cell>
        </row>
        <row r="9">
          <cell r="B9" t="str">
            <v>TKeilor Mystic Marvel</v>
          </cell>
        </row>
        <row r="10">
          <cell r="B10" t="str">
            <v>TKeilor Something Wicked</v>
          </cell>
        </row>
        <row r="11">
          <cell r="B11" t="str">
            <v>Flyball Friends</v>
          </cell>
        </row>
        <row r="12">
          <cell r="B12" t="str">
            <v>Belconnen Random Bullets</v>
          </cell>
        </row>
        <row r="13">
          <cell r="B13" t="str">
            <v>Belconnen Chocolate Bullets</v>
          </cell>
        </row>
        <row r="14">
          <cell r="B14" t="str">
            <v>Belconnen Bullet Train</v>
          </cell>
        </row>
        <row r="15">
          <cell r="B15" t="str">
            <v>Maximum Carnage</v>
          </cell>
        </row>
        <row r="16">
          <cell r="B16" t="str">
            <v>Canberra X Factor</v>
          </cell>
        </row>
        <row r="17">
          <cell r="B17" t="str">
            <v>Zoomies</v>
          </cell>
        </row>
      </sheetData>
      <sheetData sheetId="2"/>
      <sheetData sheetId="3">
        <row r="1">
          <cell r="B1" t="str">
            <v>Team Name</v>
          </cell>
        </row>
        <row r="2">
          <cell r="B2" t="str">
            <v>Norwest Thunderdogs 1</v>
          </cell>
        </row>
        <row r="3">
          <cell r="B3" t="str">
            <v>Belconnen Bullet Train</v>
          </cell>
        </row>
        <row r="4">
          <cell r="B4" t="str">
            <v>Canberra X Factor</v>
          </cell>
        </row>
        <row r="5">
          <cell r="B5" t="str">
            <v>Maximum Carnage</v>
          </cell>
        </row>
        <row r="6">
          <cell r="B6" t="str">
            <v>Woofers 1</v>
          </cell>
        </row>
        <row r="7">
          <cell r="B7" t="str">
            <v>Belconnen Chocolate Bullets</v>
          </cell>
        </row>
        <row r="8">
          <cell r="B8" t="str">
            <v>Norwest Thunderdogs 5</v>
          </cell>
        </row>
        <row r="9">
          <cell r="B9" t="str">
            <v>T-Keilor Slammers</v>
          </cell>
        </row>
        <row r="10">
          <cell r="B10" t="str">
            <v>Tuggeranong Screaming Torpedoes</v>
          </cell>
        </row>
        <row r="11">
          <cell r="B11" t="str">
            <v>Wylee Woofers</v>
          </cell>
        </row>
        <row r="12">
          <cell r="B12" t="str">
            <v>TKeilor Something Wicked</v>
          </cell>
        </row>
        <row r="13">
          <cell r="B13" t="str">
            <v>Thunderdog Tsunami</v>
          </cell>
        </row>
        <row r="14">
          <cell r="B14" t="str">
            <v>TKeilor Mystic Marvel</v>
          </cell>
        </row>
        <row r="15">
          <cell r="B15" t="str">
            <v>Belconnen Random Bullets</v>
          </cell>
        </row>
        <row r="16">
          <cell r="B16" t="str">
            <v>Zoomies</v>
          </cell>
        </row>
        <row r="17">
          <cell r="B17" t="str">
            <v>Flyball Friends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EE1" t="str">
            <v>Draw</v>
          </cell>
        </row>
        <row r="2">
          <cell r="EE2" t="str">
            <v>Win</v>
          </cell>
        </row>
        <row r="3">
          <cell r="EE3" t="str">
            <v>Loss</v>
          </cell>
        </row>
        <row r="4">
          <cell r="CG4" t="str">
            <v>Christine Bates</v>
          </cell>
        </row>
        <row r="5">
          <cell r="CG5" t="str">
            <v>Frank Lux</v>
          </cell>
        </row>
        <row r="6">
          <cell r="CG6" t="str">
            <v/>
          </cell>
        </row>
        <row r="7">
          <cell r="CG7" t="str">
            <v/>
          </cell>
        </row>
        <row r="8">
          <cell r="CG8" t="str">
            <v/>
          </cell>
        </row>
        <row r="9">
          <cell r="C9" t="str">
            <v>Abbey</v>
          </cell>
          <cell r="H9" t="str">
            <v>3012A</v>
          </cell>
          <cell r="K9">
            <v>14</v>
          </cell>
          <cell r="N9" t="str">
            <v>Luke Sweetman</v>
          </cell>
          <cell r="U9" t="str">
            <v xml:space="preserve">Labrador   </v>
          </cell>
          <cell r="CG9" t="str">
            <v/>
          </cell>
        </row>
        <row r="10">
          <cell r="C10" t="str">
            <v>Kaylee</v>
          </cell>
          <cell r="H10" t="str">
            <v>521B</v>
          </cell>
          <cell r="K10">
            <v>14</v>
          </cell>
          <cell r="N10" t="str">
            <v>Jenny Stirzaker</v>
          </cell>
          <cell r="U10" t="str">
            <v xml:space="preserve">Border Collie   </v>
          </cell>
        </row>
        <row r="11">
          <cell r="C11" t="str">
            <v>Jazz</v>
          </cell>
          <cell r="H11" t="str">
            <v>1343B</v>
          </cell>
          <cell r="K11">
            <v>7</v>
          </cell>
          <cell r="N11" t="str">
            <v>Catherine Woodward</v>
          </cell>
          <cell r="U11" t="str">
            <v xml:space="preserve">Jack Russell Terrier    </v>
          </cell>
        </row>
        <row r="12">
          <cell r="C12" t="str">
            <v>Rosie</v>
          </cell>
          <cell r="H12" t="str">
            <v>3224A</v>
          </cell>
          <cell r="K12">
            <v>7</v>
          </cell>
          <cell r="N12" t="str">
            <v>Catherine Combridge</v>
          </cell>
          <cell r="U12" t="str">
            <v>Terrier x</v>
          </cell>
        </row>
        <row r="13">
          <cell r="C13" t="str">
            <v xml:space="preserve"> Jack O Hearts</v>
          </cell>
          <cell r="H13" t="str">
            <v>2983A</v>
          </cell>
          <cell r="K13">
            <v>14</v>
          </cell>
          <cell r="N13" t="str">
            <v>Joanne Comber</v>
          </cell>
          <cell r="U13" t="str">
            <v xml:space="preserve">Kelpie   </v>
          </cell>
        </row>
        <row r="14">
          <cell r="C14" t="str">
            <v/>
          </cell>
          <cell r="H14" t="str">
            <v/>
          </cell>
          <cell r="K14" t="str">
            <v/>
          </cell>
          <cell r="N14" t="str">
            <v/>
          </cell>
          <cell r="U14" t="str">
            <v/>
          </cell>
        </row>
        <row r="17">
          <cell r="AA17" t="str">
            <v>This is a test sheet</v>
          </cell>
        </row>
      </sheetData>
      <sheetData sheetId="15">
        <row r="1">
          <cell r="EE1" t="str">
            <v>Draw</v>
          </cell>
        </row>
        <row r="2">
          <cell r="EE2" t="str">
            <v>Win</v>
          </cell>
        </row>
        <row r="3">
          <cell r="EE3" t="str">
            <v>Loss</v>
          </cell>
        </row>
        <row r="4">
          <cell r="CG4" t="str">
            <v>Frank Lux</v>
          </cell>
        </row>
        <row r="5">
          <cell r="CG5" t="str">
            <v>Phil Lea</v>
          </cell>
        </row>
        <row r="6">
          <cell r="CG6" t="str">
            <v>Robyn Furguson</v>
          </cell>
        </row>
        <row r="7">
          <cell r="CG7" t="str">
            <v>Steve Pitt</v>
          </cell>
        </row>
        <row r="8">
          <cell r="CG8" t="str">
            <v>Josh</v>
          </cell>
        </row>
        <row r="9">
          <cell r="C9" t="str">
            <v>Tess</v>
          </cell>
          <cell r="H9" t="str">
            <v>766G</v>
          </cell>
          <cell r="K9">
            <v>10</v>
          </cell>
          <cell r="N9" t="str">
            <v>Joanne Drake</v>
          </cell>
          <cell r="U9" t="str">
            <v xml:space="preserve">Kelpie      </v>
          </cell>
          <cell r="CG9" t="str">
            <v>Lyn</v>
          </cell>
        </row>
        <row r="10">
          <cell r="C10" t="str">
            <v>Nzuri</v>
          </cell>
          <cell r="H10" t="str">
            <v>2243C</v>
          </cell>
          <cell r="K10">
            <v>11</v>
          </cell>
          <cell r="N10" t="str">
            <v>Teresa Crich</v>
          </cell>
          <cell r="U10" t="str">
            <v xml:space="preserve">Kelpie     </v>
          </cell>
        </row>
        <row r="11">
          <cell r="C11" t="str">
            <v>Zawadi</v>
          </cell>
          <cell r="H11" t="str">
            <v>2243A</v>
          </cell>
          <cell r="K11">
            <v>10</v>
          </cell>
          <cell r="N11" t="str">
            <v>Daryl Crich</v>
          </cell>
          <cell r="U11" t="str">
            <v xml:space="preserve">Kelpie      </v>
          </cell>
        </row>
        <row r="12">
          <cell r="C12" t="str">
            <v>Lucas</v>
          </cell>
          <cell r="H12" t="str">
            <v>2419B</v>
          </cell>
          <cell r="K12">
            <v>7</v>
          </cell>
          <cell r="N12" t="str">
            <v>Alex Stalker-Booth</v>
          </cell>
          <cell r="U12" t="str">
            <v xml:space="preserve">Cavalier King Charles Spaniel      </v>
          </cell>
        </row>
        <row r="13">
          <cell r="C13" t="str">
            <v>Poppi</v>
          </cell>
          <cell r="H13" t="str">
            <v>1050C</v>
          </cell>
          <cell r="K13">
            <v>7</v>
          </cell>
          <cell r="N13" t="str">
            <v>Amanda Phillips</v>
          </cell>
          <cell r="U13" t="str">
            <v xml:space="preserve">Foxie X   </v>
          </cell>
        </row>
        <row r="14">
          <cell r="C14" t="str">
            <v>Nulla</v>
          </cell>
          <cell r="H14" t="str">
            <v>1050D</v>
          </cell>
          <cell r="K14">
            <v>7</v>
          </cell>
          <cell r="N14" t="str">
            <v>Sidney Phillips</v>
          </cell>
          <cell r="U14" t="str">
            <v xml:space="preserve">Foxie X   </v>
          </cell>
        </row>
      </sheetData>
      <sheetData sheetId="16">
        <row r="1">
          <cell r="EE1" t="str">
            <v>Draw</v>
          </cell>
        </row>
        <row r="2">
          <cell r="EE2" t="str">
            <v>Win</v>
          </cell>
        </row>
        <row r="3">
          <cell r="EE3" t="str">
            <v>Loss</v>
          </cell>
        </row>
        <row r="4">
          <cell r="CG4" t="str">
            <v>Frank Lux</v>
          </cell>
        </row>
        <row r="5">
          <cell r="CG5" t="str">
            <v>Phil Lea</v>
          </cell>
        </row>
        <row r="6">
          <cell r="CG6" t="str">
            <v>Robyn Furguson</v>
          </cell>
        </row>
        <row r="7">
          <cell r="CG7" t="str">
            <v>Steve Pitt</v>
          </cell>
        </row>
        <row r="8">
          <cell r="CG8" t="str">
            <v>Josh</v>
          </cell>
        </row>
        <row r="9">
          <cell r="C9" t="str">
            <v>Twiggy</v>
          </cell>
          <cell r="H9" t="str">
            <v>2451A</v>
          </cell>
          <cell r="K9">
            <v>14</v>
          </cell>
          <cell r="N9" t="str">
            <v>Linda Pedersen</v>
          </cell>
          <cell r="U9" t="str">
            <v xml:space="preserve">Kelpie     </v>
          </cell>
          <cell r="CG9" t="str">
            <v>Lyn</v>
          </cell>
        </row>
        <row r="10">
          <cell r="C10" t="str">
            <v>Roxy</v>
          </cell>
          <cell r="H10" t="str">
            <v>2125A</v>
          </cell>
          <cell r="K10">
            <v>13</v>
          </cell>
          <cell r="N10" t="str">
            <v>Tony Armstrong</v>
          </cell>
          <cell r="U10" t="str">
            <v xml:space="preserve">Border Collie      </v>
          </cell>
        </row>
        <row r="11">
          <cell r="C11" t="str">
            <v>Charlee</v>
          </cell>
          <cell r="H11" t="str">
            <v>2219B</v>
          </cell>
          <cell r="K11">
            <v>9</v>
          </cell>
          <cell r="N11" t="str">
            <v>Melissa Friend</v>
          </cell>
          <cell r="U11" t="str">
            <v xml:space="preserve">Cavoodle      </v>
          </cell>
        </row>
        <row r="12">
          <cell r="C12" t="str">
            <v>Poppet</v>
          </cell>
          <cell r="H12" t="str">
            <v>2953A</v>
          </cell>
          <cell r="K12">
            <v>14</v>
          </cell>
          <cell r="N12" t="str">
            <v>John Redmond</v>
          </cell>
          <cell r="U12" t="str">
            <v xml:space="preserve">Kelpie X Border Collie   </v>
          </cell>
        </row>
        <row r="13">
          <cell r="C13" t="str">
            <v>Amazing Grace</v>
          </cell>
          <cell r="H13" t="str">
            <v>2228A</v>
          </cell>
          <cell r="K13">
            <v>9</v>
          </cell>
          <cell r="N13" t="str">
            <v>Jenni Redmond</v>
          </cell>
          <cell r="U13" t="str">
            <v xml:space="preserve">Foxie X      </v>
          </cell>
        </row>
        <row r="14">
          <cell r="C14" t="str">
            <v xml:space="preserve">Fiona </v>
          </cell>
          <cell r="H14" t="str">
            <v>3079A</v>
          </cell>
          <cell r="K14">
            <v>14</v>
          </cell>
          <cell r="N14" t="str">
            <v xml:space="preserve">Catherine  Donoghue </v>
          </cell>
          <cell r="U14" t="str">
            <v xml:space="preserve">Border collie  </v>
          </cell>
        </row>
        <row r="18">
          <cell r="AM18" t="str">
            <v>Phil Lea</v>
          </cell>
        </row>
      </sheetData>
      <sheetData sheetId="17">
        <row r="1">
          <cell r="EE1" t="str">
            <v>Draw</v>
          </cell>
        </row>
        <row r="2">
          <cell r="EE2" t="str">
            <v>Win</v>
          </cell>
        </row>
        <row r="3">
          <cell r="EE3" t="str">
            <v>Loss</v>
          </cell>
        </row>
        <row r="4">
          <cell r="CG4" t="str">
            <v>Frank Lux</v>
          </cell>
        </row>
        <row r="5">
          <cell r="CG5" t="str">
            <v>Phil Lea</v>
          </cell>
        </row>
        <row r="6">
          <cell r="CG6" t="str">
            <v>Robyn Furguson</v>
          </cell>
        </row>
        <row r="7">
          <cell r="CG7" t="str">
            <v>Steve Pitt</v>
          </cell>
        </row>
        <row r="8">
          <cell r="CG8" t="str">
            <v>Josh</v>
          </cell>
        </row>
        <row r="9">
          <cell r="C9" t="str">
            <v>Hugo</v>
          </cell>
          <cell r="H9" t="str">
            <v>3053A</v>
          </cell>
          <cell r="K9" t="str">
            <v/>
          </cell>
          <cell r="N9" t="str">
            <v>Madeleine  Vickers</v>
          </cell>
          <cell r="U9" t="str">
            <v xml:space="preserve">Toy poodle  </v>
          </cell>
          <cell r="CG9" t="str">
            <v>Lyn</v>
          </cell>
        </row>
        <row r="10">
          <cell r="C10" t="str">
            <v>Hailee Taylor</v>
          </cell>
          <cell r="H10" t="str">
            <v>2897A</v>
          </cell>
          <cell r="K10" t="str">
            <v/>
          </cell>
          <cell r="N10" t="str">
            <v>Michelle Taylor</v>
          </cell>
          <cell r="U10" t="str">
            <v xml:space="preserve">Moodle   </v>
          </cell>
        </row>
        <row r="11">
          <cell r="C11" t="str">
            <v>Zuki Taylor</v>
          </cell>
          <cell r="H11" t="str">
            <v>3057A</v>
          </cell>
          <cell r="K11" t="str">
            <v/>
          </cell>
          <cell r="N11" t="str">
            <v>Jayden Taylor</v>
          </cell>
          <cell r="U11" t="str">
            <v xml:space="preserve">Moodle  </v>
          </cell>
        </row>
        <row r="12">
          <cell r="C12" t="str">
            <v>Sharnee</v>
          </cell>
          <cell r="H12" t="str">
            <v>2928A</v>
          </cell>
          <cell r="K12" t="str">
            <v/>
          </cell>
          <cell r="N12" t="str">
            <v>Natalie  Purssell</v>
          </cell>
          <cell r="U12" t="str">
            <v xml:space="preserve">Border Collie   </v>
          </cell>
        </row>
        <row r="13">
          <cell r="C13" t="str">
            <v>Taxsee</v>
          </cell>
          <cell r="H13" t="str">
            <v>2865A</v>
          </cell>
          <cell r="K13" t="str">
            <v/>
          </cell>
          <cell r="N13" t="str">
            <v>Danny  Mee</v>
          </cell>
          <cell r="U13" t="str">
            <v xml:space="preserve">Newfoundland   </v>
          </cell>
        </row>
        <row r="14">
          <cell r="C14" t="str">
            <v>Havoc</v>
          </cell>
          <cell r="H14" t="str">
            <v>2934A</v>
          </cell>
          <cell r="K14" t="str">
            <v/>
          </cell>
          <cell r="N14" t="str">
            <v>Kylie Gatt</v>
          </cell>
          <cell r="U14" t="str">
            <v xml:space="preserve">Staffordshire Bull Terrier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 Meeting Information"/>
      <sheetName val="Teams &amp; Runners Data Form Entry"/>
      <sheetName val="Team List"/>
      <sheetName val="Division Splits"/>
      <sheetName val="Running Order"/>
      <sheetName val="Teams"/>
      <sheetName val="Clash Check"/>
      <sheetName val="Meeting Info"/>
    </sheetNames>
    <sheetDataSet>
      <sheetData sheetId="0">
        <row r="1">
          <cell r="BY1">
            <v>0</v>
          </cell>
        </row>
      </sheetData>
      <sheetData sheetId="1"/>
      <sheetData sheetId="2">
        <row r="1">
          <cell r="C1" t="str">
            <v>Team Name</v>
          </cell>
        </row>
      </sheetData>
      <sheetData sheetId="3">
        <row r="1">
          <cell r="B1" t="str">
            <v>Team Name</v>
          </cell>
        </row>
        <row r="2">
          <cell r="B2" t="str">
            <v xml:space="preserve"> Norwest Thunderdogs 1</v>
          </cell>
        </row>
        <row r="3">
          <cell r="B3" t="str">
            <v xml:space="preserve">Belconnen Dodgeda Bullets </v>
          </cell>
        </row>
        <row r="4">
          <cell r="B4" t="str">
            <v xml:space="preserve">Sydney Psychos </v>
          </cell>
        </row>
        <row r="5">
          <cell r="B5" t="str">
            <v xml:space="preserve">Norwest Thunderdogs 4 </v>
          </cell>
        </row>
        <row r="6">
          <cell r="B6" t="str">
            <v xml:space="preserve">Scallywag Cannonblast </v>
          </cell>
        </row>
        <row r="7">
          <cell r="B7" t="str">
            <v xml:space="preserve">Norwest Thunderdogs 5 </v>
          </cell>
        </row>
        <row r="8">
          <cell r="B8" t="str">
            <v>Sydney Psycho Maniacs</v>
          </cell>
        </row>
        <row r="9">
          <cell r="B9" t="str">
            <v>Belconnen Bullet Train</v>
          </cell>
        </row>
        <row r="10">
          <cell r="B10" t="str">
            <v xml:space="preserve">Sydney Psychoanalysts </v>
          </cell>
        </row>
        <row r="11">
          <cell r="B11" t="str">
            <v>Supersonics</v>
          </cell>
        </row>
        <row r="12">
          <cell r="B12" t="str">
            <v>Sydney Psychos Phantoms</v>
          </cell>
        </row>
        <row r="13">
          <cell r="B13" t="str">
            <v xml:space="preserve">Norwest Thunderdogs 6 </v>
          </cell>
        </row>
        <row r="14">
          <cell r="B14" t="str">
            <v>Scallywags 1</v>
          </cell>
        </row>
        <row r="15">
          <cell r="B15" t="str">
            <v xml:space="preserve">Solar Flares </v>
          </cell>
        </row>
        <row r="16">
          <cell r="B16" t="str">
            <v xml:space="preserve">Norwest Thunderdogs 7 </v>
          </cell>
        </row>
        <row r="17">
          <cell r="B17" t="str">
            <v xml:space="preserve">Psycho Killers </v>
          </cell>
        </row>
        <row r="18">
          <cell r="B18" t="str">
            <v xml:space="preserve">Scallywag Rockets </v>
          </cell>
        </row>
        <row r="19">
          <cell r="B19" t="str">
            <v xml:space="preserve">Norwest Thunderdogs 8 </v>
          </cell>
        </row>
        <row r="20">
          <cell r="B20" t="str">
            <v xml:space="preserve">City Slickers </v>
          </cell>
        </row>
        <row r="21">
          <cell r="B21" t="str">
            <v xml:space="preserve">Woofers 1 </v>
          </cell>
        </row>
        <row r="22">
          <cell r="B22" t="str">
            <v>Belconnen Bullet Points</v>
          </cell>
        </row>
        <row r="23">
          <cell r="B23" t="str">
            <v xml:space="preserve">Belconnen Rubber Bullets </v>
          </cell>
        </row>
        <row r="24">
          <cell r="B24" t="str">
            <v xml:space="preserve">Thunderdog Tsuami </v>
          </cell>
        </row>
        <row r="25">
          <cell r="B25" t="str">
            <v>Star Paws Galaxy</v>
          </cell>
        </row>
        <row r="26">
          <cell r="B26" t="str">
            <v xml:space="preserve">Power Pups </v>
          </cell>
        </row>
        <row r="27">
          <cell r="B27" t="str">
            <v xml:space="preserve">Flyball Friends </v>
          </cell>
        </row>
      </sheetData>
      <sheetData sheetId="4"/>
      <sheetData sheetId="5">
        <row r="1">
          <cell r="A1" t="str">
            <v>ACT Companion Dog Club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0"/>
  <sheetViews>
    <sheetView topLeftCell="A25" zoomScaleNormal="100" workbookViewId="0">
      <selection activeCell="A52" sqref="A52"/>
    </sheetView>
  </sheetViews>
  <sheetFormatPr defaultRowHeight="16.5" x14ac:dyDescent="0.25"/>
  <cols>
    <col min="1" max="1" width="9.7109375" style="4" customWidth="1"/>
    <col min="2" max="2" width="11.7109375" style="4" customWidth="1"/>
    <col min="3" max="4" width="40.7109375" style="5" customWidth="1"/>
    <col min="5" max="9" width="9.140625" style="5"/>
    <col min="10" max="11" width="30.85546875" style="5" bestFit="1" customWidth="1"/>
    <col min="12" max="76" width="9.140625" style="5"/>
    <col min="77" max="77" width="27.28515625" style="5" bestFit="1" customWidth="1"/>
    <col min="78" max="78" width="9.140625" style="5"/>
    <col min="79" max="79" width="17.85546875" style="5" bestFit="1" customWidth="1"/>
    <col min="80" max="16384" width="9.140625" style="5"/>
  </cols>
  <sheetData>
    <row r="1" spans="1:11" s="2" customFormat="1" x14ac:dyDescent="0.25">
      <c r="A1" s="1" t="s">
        <v>24</v>
      </c>
      <c r="B1" s="1" t="s">
        <v>23</v>
      </c>
      <c r="C1" s="1" t="s">
        <v>22</v>
      </c>
      <c r="D1" s="1" t="s">
        <v>21</v>
      </c>
      <c r="I1" s="3"/>
      <c r="J1" s="3"/>
      <c r="K1" s="3"/>
    </row>
    <row r="2" spans="1:11" x14ac:dyDescent="0.25">
      <c r="A2" s="9">
        <v>1</v>
      </c>
      <c r="B2" s="9" t="s">
        <v>15</v>
      </c>
      <c r="C2" s="9" t="s">
        <v>14</v>
      </c>
      <c r="D2" s="9" t="s">
        <v>13</v>
      </c>
      <c r="I2" s="6"/>
      <c r="J2" s="7"/>
      <c r="K2" s="7"/>
    </row>
    <row r="3" spans="1:11" x14ac:dyDescent="0.25">
      <c r="A3" s="9">
        <v>2</v>
      </c>
      <c r="B3" s="9" t="s">
        <v>11</v>
      </c>
      <c r="C3" s="9" t="s">
        <v>18</v>
      </c>
      <c r="D3" s="9" t="s">
        <v>9</v>
      </c>
      <c r="I3" s="6"/>
      <c r="J3" s="7"/>
      <c r="K3" s="7"/>
    </row>
    <row r="4" spans="1:11" x14ac:dyDescent="0.25">
      <c r="A4" s="9">
        <v>3</v>
      </c>
      <c r="B4" s="9" t="s">
        <v>2</v>
      </c>
      <c r="C4" s="9" t="s">
        <v>1</v>
      </c>
      <c r="D4" s="9" t="s">
        <v>0</v>
      </c>
      <c r="I4" s="6"/>
      <c r="J4" s="7"/>
      <c r="K4" s="7"/>
    </row>
    <row r="5" spans="1:11" x14ac:dyDescent="0.25">
      <c r="A5" s="9">
        <v>4</v>
      </c>
      <c r="B5" s="9" t="s">
        <v>5</v>
      </c>
      <c r="C5" s="9" t="s">
        <v>3</v>
      </c>
      <c r="D5" s="9" t="s">
        <v>16</v>
      </c>
      <c r="I5" s="6"/>
      <c r="J5" s="7"/>
      <c r="K5" s="7"/>
    </row>
    <row r="6" spans="1:11" x14ac:dyDescent="0.25">
      <c r="A6" s="9">
        <v>5</v>
      </c>
      <c r="B6" s="9" t="s">
        <v>8</v>
      </c>
      <c r="C6" s="9" t="s">
        <v>6</v>
      </c>
      <c r="D6" s="9" t="s">
        <v>17</v>
      </c>
      <c r="I6" s="6"/>
      <c r="J6" s="7"/>
      <c r="K6" s="7"/>
    </row>
    <row r="7" spans="1:11" x14ac:dyDescent="0.25">
      <c r="A7" s="9">
        <v>6</v>
      </c>
      <c r="B7" s="9" t="s">
        <v>11</v>
      </c>
      <c r="C7" s="9" t="s">
        <v>19</v>
      </c>
      <c r="D7" s="9" t="s">
        <v>10</v>
      </c>
      <c r="I7" s="6"/>
      <c r="J7" s="7"/>
      <c r="K7" s="7"/>
    </row>
    <row r="8" spans="1:11" x14ac:dyDescent="0.25">
      <c r="A8" s="9">
        <v>7</v>
      </c>
      <c r="B8" s="9" t="s">
        <v>15</v>
      </c>
      <c r="C8" s="9" t="s">
        <v>20</v>
      </c>
      <c r="D8" s="9" t="s">
        <v>14</v>
      </c>
      <c r="I8" s="6"/>
      <c r="J8" s="7"/>
      <c r="K8" s="7"/>
    </row>
    <row r="9" spans="1:11" x14ac:dyDescent="0.25">
      <c r="A9" s="9">
        <v>8</v>
      </c>
      <c r="B9" s="9" t="s">
        <v>2</v>
      </c>
      <c r="C9" s="9" t="s">
        <v>12</v>
      </c>
      <c r="D9" s="9" t="s">
        <v>1</v>
      </c>
      <c r="I9" s="6"/>
      <c r="J9" s="7"/>
      <c r="K9" s="7"/>
    </row>
    <row r="10" spans="1:11" x14ac:dyDescent="0.25">
      <c r="A10" s="9">
        <v>9</v>
      </c>
      <c r="B10" s="9" t="s">
        <v>5</v>
      </c>
      <c r="C10" s="9" t="s">
        <v>4</v>
      </c>
      <c r="D10" s="9" t="s">
        <v>3</v>
      </c>
      <c r="I10" s="6"/>
      <c r="J10" s="7"/>
      <c r="K10" s="7"/>
    </row>
    <row r="11" spans="1:11" x14ac:dyDescent="0.25">
      <c r="A11" s="9">
        <v>10</v>
      </c>
      <c r="B11" s="9" t="s">
        <v>8</v>
      </c>
      <c r="C11" s="9" t="s">
        <v>7</v>
      </c>
      <c r="D11" s="9" t="s">
        <v>6</v>
      </c>
      <c r="I11" s="6"/>
      <c r="J11" s="7"/>
      <c r="K11" s="7"/>
    </row>
    <row r="12" spans="1:11" x14ac:dyDescent="0.25">
      <c r="A12" s="9">
        <v>11</v>
      </c>
      <c r="B12" s="9" t="s">
        <v>11</v>
      </c>
      <c r="C12" s="9" t="s">
        <v>9</v>
      </c>
      <c r="D12" s="9" t="s">
        <v>10</v>
      </c>
      <c r="I12" s="6"/>
      <c r="J12" s="7"/>
      <c r="K12" s="7"/>
    </row>
    <row r="13" spans="1:11" x14ac:dyDescent="0.25">
      <c r="A13" s="9">
        <v>12</v>
      </c>
      <c r="B13" s="9" t="s">
        <v>11</v>
      </c>
      <c r="C13" s="9" t="s">
        <v>18</v>
      </c>
      <c r="D13" s="9" t="s">
        <v>19</v>
      </c>
      <c r="I13" s="6"/>
      <c r="J13" s="7"/>
      <c r="K13" s="7"/>
    </row>
    <row r="14" spans="1:11" x14ac:dyDescent="0.25">
      <c r="A14" s="9">
        <v>13</v>
      </c>
      <c r="B14" s="9" t="s">
        <v>15</v>
      </c>
      <c r="C14" s="9" t="s">
        <v>13</v>
      </c>
      <c r="D14" s="9" t="s">
        <v>20</v>
      </c>
      <c r="I14" s="6"/>
      <c r="J14" s="7"/>
      <c r="K14" s="7"/>
    </row>
    <row r="15" spans="1:11" x14ac:dyDescent="0.25">
      <c r="A15" s="9">
        <v>14</v>
      </c>
      <c r="B15" s="9" t="s">
        <v>2</v>
      </c>
      <c r="C15" s="9" t="s">
        <v>0</v>
      </c>
      <c r="D15" s="9" t="s">
        <v>12</v>
      </c>
      <c r="I15" s="6"/>
      <c r="J15" s="7"/>
      <c r="K15" s="7"/>
    </row>
    <row r="16" spans="1:11" x14ac:dyDescent="0.25">
      <c r="A16" s="9">
        <v>15</v>
      </c>
      <c r="B16" s="9" t="s">
        <v>5</v>
      </c>
      <c r="C16" s="9" t="s">
        <v>16</v>
      </c>
      <c r="D16" s="9" t="s">
        <v>4</v>
      </c>
      <c r="I16" s="6"/>
      <c r="J16" s="7"/>
      <c r="K16" s="7"/>
    </row>
    <row r="17" spans="1:11" x14ac:dyDescent="0.25">
      <c r="A17" s="9">
        <v>16</v>
      </c>
      <c r="B17" s="9" t="s">
        <v>8</v>
      </c>
      <c r="C17" s="9" t="s">
        <v>17</v>
      </c>
      <c r="D17" s="9" t="s">
        <v>7</v>
      </c>
      <c r="I17" s="6"/>
      <c r="J17" s="7"/>
      <c r="K17" s="7"/>
    </row>
    <row r="18" spans="1:11" x14ac:dyDescent="0.25">
      <c r="A18" s="9">
        <v>17</v>
      </c>
      <c r="B18" s="9" t="s">
        <v>11</v>
      </c>
      <c r="C18" s="9" t="s">
        <v>10</v>
      </c>
      <c r="D18" s="9" t="s">
        <v>18</v>
      </c>
      <c r="I18" s="6"/>
      <c r="J18" s="7"/>
      <c r="K18" s="7"/>
    </row>
    <row r="19" spans="1:11" x14ac:dyDescent="0.25">
      <c r="A19" s="9">
        <v>18</v>
      </c>
      <c r="B19" s="9" t="s">
        <v>15</v>
      </c>
      <c r="C19" s="9" t="s">
        <v>13</v>
      </c>
      <c r="D19" s="9" t="s">
        <v>14</v>
      </c>
      <c r="I19" s="6"/>
      <c r="J19" s="7"/>
      <c r="K19" s="7"/>
    </row>
    <row r="20" spans="1:11" x14ac:dyDescent="0.25">
      <c r="A20" s="9">
        <v>19</v>
      </c>
      <c r="B20" s="9" t="s">
        <v>2</v>
      </c>
      <c r="C20" s="9" t="s">
        <v>0</v>
      </c>
      <c r="D20" s="9" t="s">
        <v>1</v>
      </c>
      <c r="I20" s="6"/>
      <c r="J20" s="7"/>
      <c r="K20" s="7"/>
    </row>
    <row r="21" spans="1:11" x14ac:dyDescent="0.25">
      <c r="A21" s="9">
        <v>20</v>
      </c>
      <c r="B21" s="9" t="s">
        <v>5</v>
      </c>
      <c r="C21" s="9" t="s">
        <v>16</v>
      </c>
      <c r="D21" s="9" t="s">
        <v>3</v>
      </c>
      <c r="I21" s="6"/>
      <c r="J21" s="7"/>
      <c r="K21" s="7"/>
    </row>
    <row r="22" spans="1:11" x14ac:dyDescent="0.25">
      <c r="A22" s="9">
        <v>21</v>
      </c>
      <c r="B22" s="9" t="s">
        <v>8</v>
      </c>
      <c r="C22" s="9" t="s">
        <v>17</v>
      </c>
      <c r="D22" s="9" t="s">
        <v>6</v>
      </c>
      <c r="I22" s="6"/>
      <c r="J22" s="7"/>
      <c r="K22" s="7"/>
    </row>
    <row r="23" spans="1:11" x14ac:dyDescent="0.25">
      <c r="A23" s="9">
        <v>22</v>
      </c>
      <c r="B23" s="9" t="s">
        <v>11</v>
      </c>
      <c r="C23" s="9" t="s">
        <v>9</v>
      </c>
      <c r="D23" s="9" t="s">
        <v>19</v>
      </c>
      <c r="I23" s="6"/>
      <c r="J23" s="7"/>
      <c r="K23" s="7"/>
    </row>
    <row r="24" spans="1:11" x14ac:dyDescent="0.25">
      <c r="A24" s="9">
        <v>23</v>
      </c>
      <c r="B24" s="9" t="s">
        <v>15</v>
      </c>
      <c r="C24" s="9" t="s">
        <v>14</v>
      </c>
      <c r="D24" s="9" t="s">
        <v>20</v>
      </c>
      <c r="I24" s="6"/>
      <c r="J24" s="7"/>
      <c r="K24" s="7"/>
    </row>
    <row r="25" spans="1:11" x14ac:dyDescent="0.25">
      <c r="A25" s="9">
        <v>24</v>
      </c>
      <c r="B25" s="9" t="s">
        <v>2</v>
      </c>
      <c r="C25" s="9" t="s">
        <v>1</v>
      </c>
      <c r="D25" s="9" t="s">
        <v>12</v>
      </c>
      <c r="I25" s="6"/>
      <c r="J25" s="7"/>
      <c r="K25" s="7"/>
    </row>
    <row r="26" spans="1:11" x14ac:dyDescent="0.25">
      <c r="A26" s="9">
        <v>25</v>
      </c>
      <c r="B26" s="9" t="s">
        <v>5</v>
      </c>
      <c r="C26" s="9" t="s">
        <v>3</v>
      </c>
      <c r="D26" s="9" t="s">
        <v>4</v>
      </c>
      <c r="I26" s="6"/>
      <c r="J26" s="7"/>
      <c r="K26" s="7"/>
    </row>
    <row r="27" spans="1:11" x14ac:dyDescent="0.25">
      <c r="A27" s="9">
        <v>26</v>
      </c>
      <c r="B27" s="9" t="s">
        <v>8</v>
      </c>
      <c r="C27" s="9" t="s">
        <v>6</v>
      </c>
      <c r="D27" s="9" t="s">
        <v>7</v>
      </c>
      <c r="I27" s="6"/>
      <c r="J27" s="7"/>
      <c r="K27" s="7"/>
    </row>
    <row r="28" spans="1:11" x14ac:dyDescent="0.25">
      <c r="A28" s="9">
        <v>27</v>
      </c>
      <c r="B28" s="9" t="s">
        <v>11</v>
      </c>
      <c r="C28" s="9" t="s">
        <v>9</v>
      </c>
      <c r="D28" s="9" t="s">
        <v>18</v>
      </c>
      <c r="I28" s="6"/>
      <c r="J28" s="7"/>
      <c r="K28" s="7"/>
    </row>
    <row r="29" spans="1:11" x14ac:dyDescent="0.25">
      <c r="A29" s="9">
        <v>28</v>
      </c>
      <c r="B29" s="9" t="s">
        <v>11</v>
      </c>
      <c r="C29" s="9" t="s">
        <v>10</v>
      </c>
      <c r="D29" s="9" t="s">
        <v>19</v>
      </c>
      <c r="I29" s="6"/>
      <c r="J29" s="7"/>
      <c r="K29" s="7"/>
    </row>
    <row r="30" spans="1:11" x14ac:dyDescent="0.25">
      <c r="A30" s="9">
        <v>29</v>
      </c>
      <c r="B30" s="9" t="s">
        <v>15</v>
      </c>
      <c r="C30" s="9" t="s">
        <v>20</v>
      </c>
      <c r="D30" s="9" t="s">
        <v>13</v>
      </c>
      <c r="I30" s="6"/>
      <c r="J30" s="7"/>
      <c r="K30" s="7"/>
    </row>
    <row r="31" spans="1:11" x14ac:dyDescent="0.25">
      <c r="A31" s="9">
        <v>30</v>
      </c>
      <c r="B31" s="9" t="s">
        <v>2</v>
      </c>
      <c r="C31" s="9" t="s">
        <v>12</v>
      </c>
      <c r="D31" s="9" t="s">
        <v>0</v>
      </c>
      <c r="I31" s="6"/>
      <c r="J31" s="7"/>
      <c r="K31" s="7"/>
    </row>
    <row r="32" spans="1:11" x14ac:dyDescent="0.25">
      <c r="A32" s="9">
        <v>31</v>
      </c>
      <c r="B32" s="9" t="s">
        <v>5</v>
      </c>
      <c r="C32" s="9" t="s">
        <v>4</v>
      </c>
      <c r="D32" s="9" t="s">
        <v>16</v>
      </c>
      <c r="I32" s="6"/>
      <c r="J32" s="7"/>
      <c r="K32" s="7"/>
    </row>
    <row r="33" spans="1:11" x14ac:dyDescent="0.25">
      <c r="A33" s="9">
        <v>32</v>
      </c>
      <c r="B33" s="9" t="s">
        <v>8</v>
      </c>
      <c r="C33" s="9" t="s">
        <v>7</v>
      </c>
      <c r="D33" s="9" t="s">
        <v>17</v>
      </c>
      <c r="I33" s="6"/>
      <c r="J33" s="7"/>
      <c r="K33" s="7"/>
    </row>
    <row r="34" spans="1:11" x14ac:dyDescent="0.25">
      <c r="A34" s="9">
        <v>33</v>
      </c>
      <c r="B34" s="9" t="s">
        <v>11</v>
      </c>
      <c r="C34" s="9" t="s">
        <v>10</v>
      </c>
      <c r="D34" s="9" t="s">
        <v>9</v>
      </c>
      <c r="I34" s="6"/>
      <c r="J34" s="7"/>
      <c r="K34" s="7"/>
    </row>
    <row r="35" spans="1:11" x14ac:dyDescent="0.25">
      <c r="A35" s="9">
        <v>34</v>
      </c>
      <c r="B35" s="9" t="s">
        <v>15</v>
      </c>
      <c r="C35" s="9" t="s">
        <v>14</v>
      </c>
      <c r="D35" s="9" t="s">
        <v>13</v>
      </c>
      <c r="I35" s="6"/>
      <c r="J35" s="7"/>
      <c r="K35" s="7"/>
    </row>
    <row r="36" spans="1:11" x14ac:dyDescent="0.25">
      <c r="A36" s="9">
        <v>35</v>
      </c>
      <c r="B36" s="9" t="s">
        <v>2</v>
      </c>
      <c r="C36" s="9" t="s">
        <v>1</v>
      </c>
      <c r="D36" s="9" t="s">
        <v>0</v>
      </c>
      <c r="I36" s="6"/>
      <c r="J36" s="7"/>
      <c r="K36" s="7"/>
    </row>
    <row r="37" spans="1:11" x14ac:dyDescent="0.25">
      <c r="A37" s="9">
        <v>36</v>
      </c>
      <c r="B37" s="9" t="s">
        <v>5</v>
      </c>
      <c r="C37" s="9" t="s">
        <v>3</v>
      </c>
      <c r="D37" s="9" t="s">
        <v>16</v>
      </c>
      <c r="I37" s="6"/>
      <c r="J37" s="7"/>
      <c r="K37" s="7"/>
    </row>
    <row r="38" spans="1:11" x14ac:dyDescent="0.25">
      <c r="A38" s="9">
        <v>37</v>
      </c>
      <c r="B38" s="9" t="s">
        <v>8</v>
      </c>
      <c r="C38" s="9" t="s">
        <v>6</v>
      </c>
      <c r="D38" s="9" t="s">
        <v>17</v>
      </c>
      <c r="I38" s="6"/>
      <c r="J38" s="7"/>
      <c r="K38" s="7"/>
    </row>
    <row r="39" spans="1:11" x14ac:dyDescent="0.25">
      <c r="A39" s="9">
        <v>38</v>
      </c>
      <c r="B39" s="9" t="s">
        <v>11</v>
      </c>
      <c r="C39" s="9" t="s">
        <v>19</v>
      </c>
      <c r="D39" s="9" t="s">
        <v>18</v>
      </c>
      <c r="I39" s="6"/>
      <c r="J39" s="7"/>
      <c r="K39" s="7"/>
    </row>
    <row r="40" spans="1:11" x14ac:dyDescent="0.25">
      <c r="A40" s="9">
        <v>39</v>
      </c>
      <c r="B40" s="9" t="s">
        <v>15</v>
      </c>
      <c r="C40" s="9" t="s">
        <v>20</v>
      </c>
      <c r="D40" s="9" t="s">
        <v>14</v>
      </c>
      <c r="I40" s="6"/>
      <c r="J40" s="7"/>
      <c r="K40" s="7"/>
    </row>
    <row r="41" spans="1:11" x14ac:dyDescent="0.25">
      <c r="A41" s="9">
        <v>40</v>
      </c>
      <c r="B41" s="9" t="s">
        <v>2</v>
      </c>
      <c r="C41" s="9" t="s">
        <v>12</v>
      </c>
      <c r="D41" s="9" t="s">
        <v>1</v>
      </c>
      <c r="I41" s="6"/>
      <c r="J41" s="7"/>
      <c r="K41" s="7"/>
    </row>
    <row r="42" spans="1:11" x14ac:dyDescent="0.25">
      <c r="A42" s="9">
        <v>41</v>
      </c>
      <c r="B42" s="9" t="s">
        <v>5</v>
      </c>
      <c r="C42" s="9" t="s">
        <v>4</v>
      </c>
      <c r="D42" s="9" t="s">
        <v>3</v>
      </c>
      <c r="I42" s="6"/>
      <c r="J42" s="7"/>
      <c r="K42" s="7"/>
    </row>
    <row r="43" spans="1:11" x14ac:dyDescent="0.25">
      <c r="A43" s="9">
        <v>42</v>
      </c>
      <c r="B43" s="9" t="s">
        <v>8</v>
      </c>
      <c r="C43" s="9" t="s">
        <v>7</v>
      </c>
      <c r="D43" s="9" t="s">
        <v>6</v>
      </c>
      <c r="I43" s="6"/>
      <c r="J43" s="7"/>
      <c r="K43" s="7"/>
    </row>
    <row r="44" spans="1:11" x14ac:dyDescent="0.25">
      <c r="A44" s="9">
        <v>43</v>
      </c>
      <c r="B44" s="9" t="s">
        <v>11</v>
      </c>
      <c r="C44" s="9" t="s">
        <v>18</v>
      </c>
      <c r="D44" s="9" t="s">
        <v>10</v>
      </c>
      <c r="I44" s="6"/>
      <c r="J44" s="7"/>
      <c r="K44" s="7"/>
    </row>
    <row r="45" spans="1:11" x14ac:dyDescent="0.25">
      <c r="A45" s="9">
        <v>44</v>
      </c>
      <c r="B45" s="9" t="s">
        <v>11</v>
      </c>
      <c r="C45" s="9" t="s">
        <v>19</v>
      </c>
      <c r="D45" s="9" t="s">
        <v>9</v>
      </c>
      <c r="I45" s="6"/>
      <c r="J45" s="7"/>
      <c r="K45" s="7"/>
    </row>
    <row r="46" spans="1:11" x14ac:dyDescent="0.25">
      <c r="A46" s="9">
        <v>45</v>
      </c>
      <c r="B46" s="9" t="s">
        <v>15</v>
      </c>
      <c r="C46" s="9" t="s">
        <v>13</v>
      </c>
      <c r="D46" s="9" t="s">
        <v>20</v>
      </c>
      <c r="I46" s="6"/>
      <c r="J46" s="7"/>
      <c r="K46" s="7"/>
    </row>
    <row r="47" spans="1:11" x14ac:dyDescent="0.25">
      <c r="A47" s="9">
        <v>46</v>
      </c>
      <c r="B47" s="9" t="s">
        <v>2</v>
      </c>
      <c r="C47" s="9" t="s">
        <v>0</v>
      </c>
      <c r="D47" s="9" t="s">
        <v>12</v>
      </c>
      <c r="I47" s="6"/>
      <c r="J47" s="7"/>
      <c r="K47" s="7"/>
    </row>
    <row r="48" spans="1:11" x14ac:dyDescent="0.25">
      <c r="A48" s="9">
        <v>47</v>
      </c>
      <c r="B48" s="9" t="s">
        <v>5</v>
      </c>
      <c r="C48" s="9" t="s">
        <v>16</v>
      </c>
      <c r="D48" s="9" t="s">
        <v>4</v>
      </c>
      <c r="I48" s="6"/>
      <c r="J48" s="7"/>
      <c r="K48" s="7"/>
    </row>
    <row r="49" spans="1:11" x14ac:dyDescent="0.25">
      <c r="A49" s="9">
        <v>48</v>
      </c>
      <c r="B49" s="9" t="s">
        <v>8</v>
      </c>
      <c r="C49" s="9" t="s">
        <v>17</v>
      </c>
      <c r="D49" s="9" t="s">
        <v>7</v>
      </c>
      <c r="I49" s="6"/>
      <c r="J49" s="7"/>
      <c r="K49" s="7"/>
    </row>
    <row r="50" spans="1:11" x14ac:dyDescent="0.25">
      <c r="I50" s="8"/>
      <c r="J50" s="8"/>
      <c r="K50" s="8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00"/>
  <sheetViews>
    <sheetView tabSelected="1" topLeftCell="C1" zoomScaleNormal="100" workbookViewId="0">
      <selection activeCell="O5" sqref="O5"/>
    </sheetView>
  </sheetViews>
  <sheetFormatPr defaultRowHeight="20.25" x14ac:dyDescent="0.3"/>
  <cols>
    <col min="1" max="1" width="11" style="20" customWidth="1"/>
    <col min="2" max="2" width="33.140625" style="24" customWidth="1"/>
    <col min="3" max="3" width="18.85546875" style="20" customWidth="1"/>
    <col min="4" max="4" width="11.28515625" style="22" customWidth="1"/>
    <col min="5" max="5" width="24.140625" style="56" customWidth="1"/>
    <col min="6" max="6" width="22.28515625" style="24" customWidth="1"/>
    <col min="7" max="7" width="17.42578125" style="20" customWidth="1"/>
    <col min="8" max="8" width="12.7109375" style="22" customWidth="1"/>
    <col min="9" max="9" width="9.140625" style="21" hidden="1" customWidth="1"/>
    <col min="10" max="10" width="13.85546875" style="21" hidden="1" customWidth="1"/>
    <col min="11" max="13" width="9.140625" style="21" hidden="1" customWidth="1"/>
    <col min="14" max="26" width="9.140625" style="21" customWidth="1"/>
    <col min="27" max="27" width="9.140625" style="21" hidden="1" customWidth="1"/>
    <col min="28" max="28" width="10.28515625" style="21" hidden="1" customWidth="1"/>
    <col min="29" max="29" width="15.140625" style="21" hidden="1" customWidth="1"/>
    <col min="30" max="56" width="9.140625" style="21" hidden="1" customWidth="1"/>
    <col min="57" max="57" width="8.5703125" style="21" hidden="1" customWidth="1"/>
    <col min="58" max="58" width="13.7109375" style="21" hidden="1" customWidth="1"/>
    <col min="59" max="116" width="9.140625" style="21" hidden="1" customWidth="1"/>
    <col min="117" max="117" width="9.140625" style="20" hidden="1" customWidth="1"/>
    <col min="118" max="118" width="9.140625" style="21" hidden="1" customWidth="1"/>
    <col min="119" max="119" width="9.140625" style="21" customWidth="1"/>
    <col min="120" max="120" width="0.28515625" style="21" customWidth="1"/>
    <col min="121" max="16384" width="9.140625" style="21"/>
  </cols>
  <sheetData>
    <row r="1" spans="1:117" s="16" customFormat="1" ht="101.25" x14ac:dyDescent="0.25">
      <c r="A1" s="10" t="s">
        <v>23</v>
      </c>
      <c r="B1" s="11" t="s">
        <v>25</v>
      </c>
      <c r="C1" s="10" t="s">
        <v>26</v>
      </c>
      <c r="D1" s="10" t="s">
        <v>27</v>
      </c>
      <c r="E1" s="12" t="s">
        <v>28</v>
      </c>
      <c r="F1" s="13" t="s">
        <v>29</v>
      </c>
      <c r="G1" s="14" t="s">
        <v>30</v>
      </c>
      <c r="H1" s="14" t="s">
        <v>31</v>
      </c>
      <c r="I1" s="15" t="s">
        <v>32</v>
      </c>
      <c r="J1" s="15" t="s">
        <v>33</v>
      </c>
      <c r="K1" s="15"/>
      <c r="L1" s="15"/>
      <c r="M1" s="15"/>
      <c r="AB1" s="16" t="s">
        <v>34</v>
      </c>
      <c r="AF1" s="17" t="str">
        <f>$AE$2</f>
        <v>Div 1</v>
      </c>
      <c r="AG1" s="17" t="str">
        <f ca="1">IF(OFFSET($AE$2,AF2,0)="","0",OFFSET($AE$2,AF2,0))</f>
        <v>Div 2</v>
      </c>
      <c r="AH1" s="17" t="str">
        <f ca="1">IF(OFFSET($AE$2,AF2+AG2,0)="","0",OFFSET($AE$2,AF2+AG2,0))</f>
        <v>Div 3</v>
      </c>
      <c r="AI1" s="17" t="str">
        <f ca="1">IF(OFFSET($AE$2,AF2+AG2+AH2,0)="","0",OFFSET($AE$2,AF2+AG2+AH2,0))</f>
        <v>Open 1</v>
      </c>
      <c r="AJ1" s="17" t="str">
        <f ca="1">IF(OFFSET($AE$2,AF2+AG2+AH2+AI2,0)="","0",OFFSET($AE$2,AF2+AG2+AH2+AI2,0))</f>
        <v>Open 2</v>
      </c>
      <c r="AK1" s="17" t="str">
        <f ca="1">IF(OFFSET($AE$2,AF2+AG2+AH2+AI2+AJ2,0)="","0",OFFSET($AE$2,AF2+AG2+AH2+AI2+AJ2,0))</f>
        <v>0</v>
      </c>
      <c r="AL1" s="17" t="str">
        <f ca="1">IF(OFFSET($AE$2,AF2+AG2+AH2+AI2+AJ2+AK2,0)="","0",OFFSET($AE$2,AF2+AG2+AH2+AI2+AJ2+AK2,0))</f>
        <v>0</v>
      </c>
      <c r="AM1" s="17" t="str">
        <f ca="1">IF(OFFSET($AE$2,AF2+AG2+AH2+AI2+AJ2+AK2+AL2,0)="","0",OFFSET($AE$2,AF2+AG2+AH2+AI2+AJ2+AK2+AL2,0))</f>
        <v>0</v>
      </c>
      <c r="AN1" s="17" t="str">
        <f ca="1">IF(OFFSET($AE$2,AF2+AG2+AH2+AI2+AJ2+AK2+AL2+AM2,0)="","0",OFFSET($AE$2,AF2+AG2+AH2+AI2+AJ2+AK2+AL2+AM2,0))</f>
        <v>0</v>
      </c>
      <c r="AO1" s="17" t="str">
        <f ca="1">IF(OFFSET($AE$2,AF2+AG2+AH2+AI2+AJ2+AK2+AL2+AM2+AN2,0)="","0",OFFSET($AE$2,AF2+AG2+AH2+AI2+AJ2+AK2+AL2+AM2+AN2,0))</f>
        <v>0</v>
      </c>
      <c r="AT1" s="16" t="s">
        <v>35</v>
      </c>
      <c r="BB1" s="17"/>
      <c r="BC1" s="18"/>
      <c r="BJ1" s="18"/>
      <c r="BL1" s="18"/>
      <c r="BM1" s="19"/>
      <c r="BN1" s="18"/>
      <c r="BO1" s="18"/>
      <c r="DM1" s="17" t="s">
        <v>36</v>
      </c>
    </row>
    <row r="2" spans="1:117" ht="23.25" customHeight="1" x14ac:dyDescent="0.35">
      <c r="A2" s="20">
        <v>1</v>
      </c>
      <c r="B2" s="21" t="s">
        <v>13</v>
      </c>
      <c r="C2" s="21">
        <v>16.382000000000001</v>
      </c>
      <c r="D2" s="20" t="s">
        <v>37</v>
      </c>
      <c r="E2" s="20">
        <v>15.382</v>
      </c>
      <c r="F2" s="21" t="s">
        <v>38</v>
      </c>
      <c r="G2" s="21" t="s">
        <v>39</v>
      </c>
      <c r="H2" s="22">
        <v>3</v>
      </c>
      <c r="I2" s="21">
        <v>9</v>
      </c>
      <c r="J2" s="20">
        <f>SUM(I:I)</f>
        <v>48</v>
      </c>
      <c r="K2" s="15">
        <f>IF(A2="","",IF(L2=TRUE,5,3))</f>
        <v>5</v>
      </c>
      <c r="L2" s="23" t="b">
        <f>IF(A2="","",OR(COUNT(FIND({5,6,7,8,9},F2))))</f>
        <v>1</v>
      </c>
      <c r="M2" s="21" t="str">
        <f>IF(A2="","",IF(G2="Regular", "Regular", "Handicap"))</f>
        <v>Handicap</v>
      </c>
      <c r="AB2" s="21" t="str">
        <f>IF(A2="","",IF(A2=1,"",IF(M2="Regular","",IF(C2-E2=1,"",1))))</f>
        <v/>
      </c>
      <c r="AE2" s="21" t="str">
        <f t="shared" ref="AE2:AE65" si="0">IF(B2="","",IF(COUNTIF(A2,"*O*"),"Open "&amp;RIGHT(A2,1),IF(COUNTIF(A2,"*Div*"),"Div "&amp;RIGHT(A2,1),"Div "&amp;A2)))</f>
        <v>Div 1</v>
      </c>
      <c r="AF2" s="20">
        <f t="shared" ref="AF2:AO2" si="1">COUNTIF($AE:$AE,AF1)</f>
        <v>3</v>
      </c>
      <c r="AG2" s="20">
        <f t="shared" ca="1" si="1"/>
        <v>4</v>
      </c>
      <c r="AH2" s="20">
        <f t="shared" ca="1" si="1"/>
        <v>3</v>
      </c>
      <c r="AI2" s="20">
        <f t="shared" ca="1" si="1"/>
        <v>3</v>
      </c>
      <c r="AJ2" s="20">
        <f t="shared" ca="1" si="1"/>
        <v>3</v>
      </c>
      <c r="AK2" s="20">
        <f t="shared" ca="1" si="1"/>
        <v>0</v>
      </c>
      <c r="AL2" s="20">
        <f t="shared" ca="1" si="1"/>
        <v>0</v>
      </c>
      <c r="AM2" s="20">
        <f t="shared" ca="1" si="1"/>
        <v>0</v>
      </c>
      <c r="AN2" s="20">
        <f t="shared" ca="1" si="1"/>
        <v>0</v>
      </c>
      <c r="AO2" s="20">
        <f t="shared" ca="1" si="1"/>
        <v>0</v>
      </c>
      <c r="AQ2" s="21" t="s">
        <v>40</v>
      </c>
      <c r="BA2" s="21">
        <v>3</v>
      </c>
      <c r="BB2" s="24" t="s">
        <v>41</v>
      </c>
      <c r="BC2" s="25"/>
      <c r="BD2" s="25"/>
      <c r="BE2" s="25"/>
      <c r="BF2" s="25"/>
      <c r="BJ2" s="25">
        <v>4</v>
      </c>
      <c r="BK2" s="25" t="s">
        <v>41</v>
      </c>
      <c r="BL2" s="25"/>
      <c r="BM2" s="26"/>
      <c r="BN2" s="27" t="s">
        <v>42</v>
      </c>
      <c r="BO2" s="27"/>
      <c r="BS2" s="21">
        <v>5</v>
      </c>
      <c r="BT2" s="25" t="s">
        <v>41</v>
      </c>
      <c r="BU2" s="25"/>
      <c r="BV2" s="25"/>
      <c r="BW2" s="25"/>
      <c r="BX2" s="25"/>
      <c r="CB2" s="21">
        <v>6</v>
      </c>
      <c r="CC2" s="25" t="s">
        <v>41</v>
      </c>
      <c r="CD2" s="25"/>
      <c r="CE2" s="25"/>
      <c r="CF2" s="25"/>
      <c r="CG2" s="25"/>
      <c r="CK2" s="21">
        <v>7</v>
      </c>
      <c r="CL2" s="25" t="s">
        <v>41</v>
      </c>
      <c r="CM2" s="25"/>
      <c r="CN2" s="25"/>
      <c r="CO2" s="25"/>
      <c r="CP2" s="25"/>
      <c r="CT2" s="21">
        <v>8</v>
      </c>
      <c r="CU2" s="25" t="s">
        <v>41</v>
      </c>
      <c r="CV2" s="25"/>
      <c r="CW2" s="25"/>
      <c r="CX2" s="25"/>
      <c r="CY2" s="25"/>
      <c r="DC2" s="21">
        <v>2</v>
      </c>
      <c r="DD2" s="24" t="s">
        <v>41</v>
      </c>
      <c r="DE2" s="25"/>
      <c r="DF2" s="25"/>
      <c r="DG2" s="25"/>
      <c r="DH2" s="25"/>
      <c r="DM2" s="20">
        <v>1</v>
      </c>
    </row>
    <row r="3" spans="1:117" ht="23.25" customHeight="1" x14ac:dyDescent="0.35">
      <c r="A3" s="20">
        <v>1</v>
      </c>
      <c r="B3" s="21" t="s">
        <v>20</v>
      </c>
      <c r="C3" s="21">
        <v>18.899999999999999</v>
      </c>
      <c r="D3" s="20" t="s">
        <v>43</v>
      </c>
      <c r="E3" s="20">
        <v>17.899999999999999</v>
      </c>
      <c r="F3" s="21" t="s">
        <v>38</v>
      </c>
      <c r="G3" s="21" t="s">
        <v>39</v>
      </c>
      <c r="H3" s="22">
        <v>3</v>
      </c>
      <c r="K3" s="15">
        <f t="shared" ref="K3:K66" si="2">IF(A3="","",IF(L3=TRUE,5,3))</f>
        <v>5</v>
      </c>
      <c r="L3" s="23" t="b">
        <f>IF(A3="","",OR(COUNT(FIND({5,6,7,8,9},F3))))</f>
        <v>1</v>
      </c>
      <c r="M3" s="21" t="str">
        <f t="shared" ref="M3:M66" si="3">IF(A3="","",IF(G3="Regular", "Regular", "Handicap"))</f>
        <v>Handicap</v>
      </c>
      <c r="AB3" s="21" t="str">
        <f t="shared" ref="AB3:AB48" si="4">IF(A3="","",IF(A3=1,"",IF(M3="Regular","",IF(C3-E3=1,"",1))))</f>
        <v/>
      </c>
      <c r="AE3" s="21" t="str">
        <f t="shared" si="0"/>
        <v>Div 1</v>
      </c>
      <c r="BA3" s="21">
        <v>3</v>
      </c>
      <c r="BB3" s="20" t="s">
        <v>44</v>
      </c>
      <c r="BC3" s="25"/>
      <c r="BD3" s="25"/>
      <c r="BE3" s="27" t="s">
        <v>42</v>
      </c>
      <c r="BF3" s="27"/>
      <c r="BJ3" s="21">
        <v>6</v>
      </c>
      <c r="BK3" s="20"/>
      <c r="BM3" s="20"/>
      <c r="BS3" s="21">
        <v>10</v>
      </c>
      <c r="BT3" s="26"/>
      <c r="BU3" s="25"/>
      <c r="BV3" s="25"/>
      <c r="BW3" s="27" t="s">
        <v>42</v>
      </c>
      <c r="BX3" s="27"/>
      <c r="CB3" s="21">
        <v>15</v>
      </c>
      <c r="CC3" s="26"/>
      <c r="CD3" s="25"/>
      <c r="CE3" s="25"/>
      <c r="CF3" s="27" t="s">
        <v>42</v>
      </c>
      <c r="CG3" s="27"/>
      <c r="CK3" s="21">
        <v>21</v>
      </c>
      <c r="CL3" s="26"/>
      <c r="CM3" s="25"/>
      <c r="CN3" s="25"/>
      <c r="CO3" s="27" t="s">
        <v>42</v>
      </c>
      <c r="CP3" s="27"/>
      <c r="CT3" s="21">
        <v>28</v>
      </c>
      <c r="CU3" s="26"/>
      <c r="CV3" s="25"/>
      <c r="CW3" s="25"/>
      <c r="CX3" s="27" t="s">
        <v>42</v>
      </c>
      <c r="CY3" s="27"/>
      <c r="DC3" s="21">
        <v>1</v>
      </c>
      <c r="DD3" s="20"/>
      <c r="DE3" s="25"/>
      <c r="DF3" s="25"/>
      <c r="DG3" s="26" t="s">
        <v>42</v>
      </c>
      <c r="DH3" s="26"/>
      <c r="DM3" s="20">
        <v>2</v>
      </c>
    </row>
    <row r="4" spans="1:117" ht="23.25" customHeight="1" thickBot="1" x14ac:dyDescent="0.35">
      <c r="A4" s="28">
        <v>1</v>
      </c>
      <c r="B4" s="29" t="s">
        <v>14</v>
      </c>
      <c r="C4" s="29">
        <v>19</v>
      </c>
      <c r="D4" s="28" t="s">
        <v>43</v>
      </c>
      <c r="E4" s="28">
        <v>18</v>
      </c>
      <c r="F4" s="29" t="s">
        <v>38</v>
      </c>
      <c r="G4" s="29" t="s">
        <v>39</v>
      </c>
      <c r="H4" s="30">
        <v>3</v>
      </c>
      <c r="K4" s="15">
        <f t="shared" si="2"/>
        <v>5</v>
      </c>
      <c r="L4" s="23" t="b">
        <f>IF(A4="","",OR(COUNT(FIND({5,6,7,8,9},F4))))</f>
        <v>1</v>
      </c>
      <c r="M4" s="21" t="str">
        <f t="shared" si="3"/>
        <v>Handicap</v>
      </c>
      <c r="AB4" s="21" t="str">
        <f t="shared" si="4"/>
        <v/>
      </c>
      <c r="AE4" s="21" t="str">
        <f t="shared" si="0"/>
        <v>Div 1</v>
      </c>
      <c r="BB4" s="20"/>
      <c r="BM4" s="20"/>
      <c r="BT4" s="20"/>
      <c r="CC4" s="20"/>
      <c r="CF4" s="20"/>
      <c r="CG4" s="20"/>
      <c r="CL4" s="20"/>
      <c r="CO4" s="20"/>
      <c r="CP4" s="20"/>
      <c r="CU4" s="20"/>
      <c r="CX4" s="20"/>
      <c r="CY4" s="20"/>
      <c r="DD4" s="20"/>
      <c r="DM4" s="20">
        <v>3</v>
      </c>
    </row>
    <row r="5" spans="1:117" ht="23.25" customHeight="1" x14ac:dyDescent="0.3">
      <c r="A5" s="20">
        <v>2</v>
      </c>
      <c r="B5" s="21" t="s">
        <v>9</v>
      </c>
      <c r="C5" s="21">
        <v>19.350000000000001</v>
      </c>
      <c r="D5" s="20" t="s">
        <v>43</v>
      </c>
      <c r="E5" s="20">
        <v>18.350000000000001</v>
      </c>
      <c r="F5" s="21" t="s">
        <v>38</v>
      </c>
      <c r="G5" s="21" t="s">
        <v>39</v>
      </c>
      <c r="H5" s="22">
        <v>2</v>
      </c>
      <c r="I5" s="21">
        <v>12</v>
      </c>
      <c r="K5" s="15">
        <f t="shared" si="2"/>
        <v>5</v>
      </c>
      <c r="L5" s="23" t="b">
        <f>IF(A5="","",OR(COUNT(FIND({5,6,7,8,9},F5))))</f>
        <v>1</v>
      </c>
      <c r="M5" s="21" t="str">
        <f t="shared" si="3"/>
        <v>Handicap</v>
      </c>
      <c r="AB5" s="21" t="str">
        <f t="shared" si="4"/>
        <v/>
      </c>
      <c r="AE5" s="21" t="str">
        <f t="shared" si="0"/>
        <v>Div 2</v>
      </c>
      <c r="BA5" s="31" t="s">
        <v>45</v>
      </c>
      <c r="BD5" s="32" t="s">
        <v>46</v>
      </c>
      <c r="BE5" s="20">
        <f>$BB$7</f>
        <v>0</v>
      </c>
      <c r="BF5" s="20">
        <f>$BB$5</f>
        <v>0</v>
      </c>
      <c r="BJ5" s="31" t="s">
        <v>45</v>
      </c>
      <c r="BM5" s="33" t="s">
        <v>46</v>
      </c>
      <c r="BN5" s="34">
        <f>$BK$8</f>
        <v>0</v>
      </c>
      <c r="BO5" s="34">
        <f>$BK$5</f>
        <v>0</v>
      </c>
      <c r="BS5" s="31" t="s">
        <v>45</v>
      </c>
      <c r="BV5" s="32" t="s">
        <v>46</v>
      </c>
      <c r="BW5" s="34">
        <f>$BT$9</f>
        <v>0</v>
      </c>
      <c r="BX5" s="34">
        <f>$BT$6</f>
        <v>0</v>
      </c>
      <c r="CB5" s="31" t="s">
        <v>45</v>
      </c>
      <c r="CC5" s="35"/>
      <c r="CE5" s="32" t="s">
        <v>46</v>
      </c>
      <c r="CF5" s="34">
        <f>$CC$6</f>
        <v>0</v>
      </c>
      <c r="CG5" s="34">
        <f>$CC$7</f>
        <v>0</v>
      </c>
      <c r="CK5" s="31" t="s">
        <v>45</v>
      </c>
      <c r="CL5" s="36"/>
      <c r="CN5" s="37" t="s">
        <v>46</v>
      </c>
      <c r="CO5" s="38">
        <f>$CL$11</f>
        <v>0</v>
      </c>
      <c r="CP5" s="39">
        <f>$CL$7</f>
        <v>0</v>
      </c>
      <c r="CT5" s="31" t="s">
        <v>45</v>
      </c>
      <c r="CU5" s="36"/>
      <c r="CW5" s="40" t="s">
        <v>46</v>
      </c>
      <c r="CX5" s="38">
        <f>$CU$8</f>
        <v>0</v>
      </c>
      <c r="CY5" s="39">
        <f>$CU$12</f>
        <v>0</v>
      </c>
      <c r="CZ5" s="20"/>
      <c r="DC5" s="31" t="s">
        <v>45</v>
      </c>
      <c r="DF5" s="41" t="s">
        <v>46</v>
      </c>
      <c r="DG5" s="38">
        <f>$DD$5</f>
        <v>0</v>
      </c>
      <c r="DH5" s="39">
        <f>$DD$6</f>
        <v>0</v>
      </c>
      <c r="DM5" s="20">
        <v>4</v>
      </c>
    </row>
    <row r="6" spans="1:117" ht="23.25" customHeight="1" x14ac:dyDescent="0.3">
      <c r="A6" s="20">
        <v>2</v>
      </c>
      <c r="B6" s="21" t="s">
        <v>19</v>
      </c>
      <c r="C6" s="21">
        <v>19.655000000000001</v>
      </c>
      <c r="D6" s="20" t="s">
        <v>37</v>
      </c>
      <c r="E6" s="20">
        <v>18.655000000000001</v>
      </c>
      <c r="F6" s="21" t="s">
        <v>38</v>
      </c>
      <c r="G6" s="21" t="s">
        <v>39</v>
      </c>
      <c r="H6" s="22">
        <v>2</v>
      </c>
      <c r="K6" s="15">
        <f t="shared" si="2"/>
        <v>5</v>
      </c>
      <c r="L6" s="23" t="b">
        <f>IF(A6="","",OR(COUNT(FIND({5,6,7,8,9},F6))))</f>
        <v>1</v>
      </c>
      <c r="M6" s="21" t="str">
        <f t="shared" si="3"/>
        <v>Handicap</v>
      </c>
      <c r="AB6" s="21" t="str">
        <f t="shared" si="4"/>
        <v/>
      </c>
      <c r="AE6" s="21" t="str">
        <f t="shared" si="0"/>
        <v>Div 2</v>
      </c>
      <c r="BA6" s="31" t="s">
        <v>47</v>
      </c>
      <c r="BD6" s="32"/>
      <c r="BE6" s="20">
        <f>$BB$6</f>
        <v>0</v>
      </c>
      <c r="BF6" s="20">
        <f>$BB$7</f>
        <v>0</v>
      </c>
      <c r="BJ6" s="31" t="s">
        <v>47</v>
      </c>
      <c r="BM6" s="42"/>
      <c r="BN6" s="34">
        <f>$BK$6</f>
        <v>0</v>
      </c>
      <c r="BO6" s="34">
        <f>$BK$7</f>
        <v>0</v>
      </c>
      <c r="BS6" s="31" t="s">
        <v>47</v>
      </c>
      <c r="BV6" s="32"/>
      <c r="BW6" s="34">
        <f>$BT$8</f>
        <v>0</v>
      </c>
      <c r="BX6" s="34">
        <f>$BT$5</f>
        <v>0</v>
      </c>
      <c r="CB6" s="31" t="s">
        <v>47</v>
      </c>
      <c r="CC6" s="35"/>
      <c r="CE6" s="32"/>
      <c r="CF6" s="34">
        <f>$CC$10</f>
        <v>0</v>
      </c>
      <c r="CG6" s="34">
        <f>$CC$5</f>
        <v>0</v>
      </c>
      <c r="CK6" s="31" t="s">
        <v>47</v>
      </c>
      <c r="CL6" s="36"/>
      <c r="CN6" s="43"/>
      <c r="CO6" s="44">
        <f>$CL$5</f>
        <v>0</v>
      </c>
      <c r="CP6" s="45">
        <f>$CL$8</f>
        <v>0</v>
      </c>
      <c r="CT6" s="31" t="s">
        <v>47</v>
      </c>
      <c r="CU6" s="36"/>
      <c r="CW6" s="46"/>
      <c r="CX6" s="44">
        <f>$CU$7</f>
        <v>0</v>
      </c>
      <c r="CY6" s="45">
        <f>$CU$11</f>
        <v>0</v>
      </c>
      <c r="CZ6" s="20"/>
      <c r="DC6" s="31" t="s">
        <v>47</v>
      </c>
      <c r="DF6" s="41" t="s">
        <v>48</v>
      </c>
      <c r="DG6" s="44">
        <f>$DD$6</f>
        <v>0</v>
      </c>
      <c r="DH6" s="45">
        <f>$DD$5</f>
        <v>0</v>
      </c>
      <c r="DM6" s="20">
        <v>5</v>
      </c>
    </row>
    <row r="7" spans="1:117" ht="23.25" customHeight="1" x14ac:dyDescent="0.3">
      <c r="A7" s="20">
        <v>2</v>
      </c>
      <c r="B7" s="21" t="s">
        <v>10</v>
      </c>
      <c r="C7" s="21">
        <v>21.5</v>
      </c>
      <c r="D7" s="20" t="s">
        <v>43</v>
      </c>
      <c r="E7" s="20">
        <v>20.5</v>
      </c>
      <c r="F7" s="21" t="s">
        <v>38</v>
      </c>
      <c r="G7" s="21" t="s">
        <v>39</v>
      </c>
      <c r="H7" s="22">
        <v>2</v>
      </c>
      <c r="K7" s="15">
        <f t="shared" si="2"/>
        <v>5</v>
      </c>
      <c r="L7" s="23" t="b">
        <f>IF(A7="","",OR(COUNT(FIND({5,6,7,8,9},F7))))</f>
        <v>1</v>
      </c>
      <c r="M7" s="21" t="str">
        <f t="shared" si="3"/>
        <v>Handicap</v>
      </c>
      <c r="AB7" s="21" t="str">
        <f t="shared" si="4"/>
        <v/>
      </c>
      <c r="AE7" s="21" t="str">
        <f t="shared" si="0"/>
        <v>Div 2</v>
      </c>
      <c r="BA7" s="31" t="s">
        <v>49</v>
      </c>
      <c r="BD7" s="32"/>
      <c r="BE7" s="20">
        <f>$BB$5</f>
        <v>0</v>
      </c>
      <c r="BF7" s="20">
        <f>$BB$6</f>
        <v>0</v>
      </c>
      <c r="BJ7" s="31" t="s">
        <v>49</v>
      </c>
      <c r="BM7" s="42"/>
      <c r="BN7" s="34">
        <f>$BK$5</f>
        <v>0</v>
      </c>
      <c r="BO7" s="34">
        <f>$BK$7</f>
        <v>0</v>
      </c>
      <c r="BS7" s="31" t="s">
        <v>49</v>
      </c>
      <c r="BV7" s="32"/>
      <c r="BW7" s="34">
        <f>$BT$7</f>
        <v>0</v>
      </c>
      <c r="BX7" s="34">
        <f>$BT$9</f>
        <v>0</v>
      </c>
      <c r="CB7" s="31" t="s">
        <v>49</v>
      </c>
      <c r="CC7" s="35"/>
      <c r="CE7" s="32"/>
      <c r="CF7" s="34">
        <f>$CC$8</f>
        <v>0</v>
      </c>
      <c r="CG7" s="34">
        <f>$CC$9</f>
        <v>0</v>
      </c>
      <c r="CK7" s="31" t="s">
        <v>49</v>
      </c>
      <c r="CL7" s="36"/>
      <c r="CN7" s="43"/>
      <c r="CO7" s="44">
        <f>$CL$6</f>
        <v>0</v>
      </c>
      <c r="CP7" s="45">
        <f>$CL$9</f>
        <v>0</v>
      </c>
      <c r="CT7" s="31" t="s">
        <v>49</v>
      </c>
      <c r="CU7" s="36"/>
      <c r="CW7" s="46"/>
      <c r="CX7" s="44">
        <f>$CU$6</f>
        <v>0</v>
      </c>
      <c r="CY7" s="45">
        <f>$CU$10</f>
        <v>0</v>
      </c>
      <c r="CZ7" s="20"/>
      <c r="DF7" s="41" t="s">
        <v>50</v>
      </c>
      <c r="DG7" s="44">
        <f>$DD$5</f>
        <v>0</v>
      </c>
      <c r="DH7" s="45">
        <f>$DD$6</f>
        <v>0</v>
      </c>
      <c r="DM7" s="20">
        <v>6</v>
      </c>
    </row>
    <row r="8" spans="1:117" ht="23.25" customHeight="1" x14ac:dyDescent="0.3">
      <c r="A8" s="28">
        <v>2</v>
      </c>
      <c r="B8" s="29" t="s">
        <v>18</v>
      </c>
      <c r="C8" s="29">
        <v>21.695</v>
      </c>
      <c r="D8" s="28" t="s">
        <v>37</v>
      </c>
      <c r="E8" s="28">
        <v>20.695</v>
      </c>
      <c r="F8" s="29" t="s">
        <v>38</v>
      </c>
      <c r="G8" s="29" t="s">
        <v>39</v>
      </c>
      <c r="H8" s="30">
        <v>2</v>
      </c>
      <c r="K8" s="15">
        <f t="shared" si="2"/>
        <v>5</v>
      </c>
      <c r="L8" s="23" t="b">
        <f>IF(A8="","",OR(COUNT(FIND({5,6,7,8,9},F8))))</f>
        <v>1</v>
      </c>
      <c r="M8" s="21" t="str">
        <f t="shared" si="3"/>
        <v>Handicap</v>
      </c>
      <c r="AB8" s="21" t="e">
        <f>IF(A8="","",IF(A8=1,"",IF(M8="Regular","",IF(C8-#REF!=1,"",1))))</f>
        <v>#REF!</v>
      </c>
      <c r="AE8" s="21" t="str">
        <f t="shared" si="0"/>
        <v>Div 2</v>
      </c>
      <c r="BD8" s="32" t="s">
        <v>48</v>
      </c>
      <c r="BE8" s="20">
        <f>$BB$5</f>
        <v>0</v>
      </c>
      <c r="BF8" s="20">
        <f>$BB$7</f>
        <v>0</v>
      </c>
      <c r="BJ8" s="31" t="s">
        <v>51</v>
      </c>
      <c r="BK8" s="29"/>
      <c r="BM8" s="42"/>
      <c r="BN8" s="34">
        <f>$BK$8</f>
        <v>0</v>
      </c>
      <c r="BO8" s="34">
        <f>$BK$6</f>
        <v>0</v>
      </c>
      <c r="BS8" s="31" t="s">
        <v>51</v>
      </c>
      <c r="BV8" s="32"/>
      <c r="BW8" s="34">
        <f>$BT$6</f>
        <v>0</v>
      </c>
      <c r="BX8" s="34">
        <f>$BT$8</f>
        <v>0</v>
      </c>
      <c r="CB8" s="31" t="s">
        <v>51</v>
      </c>
      <c r="CC8" s="35"/>
      <c r="CE8" s="32"/>
      <c r="CF8" s="34">
        <f>$CC$7</f>
        <v>0</v>
      </c>
      <c r="CG8" s="34">
        <f>$CC$10</f>
        <v>0</v>
      </c>
      <c r="CK8" s="31" t="s">
        <v>51</v>
      </c>
      <c r="CL8" s="36"/>
      <c r="CN8" s="43"/>
      <c r="CO8" s="44">
        <f>$CL$7</f>
        <v>0</v>
      </c>
      <c r="CP8" s="45">
        <f>$CL$10</f>
        <v>0</v>
      </c>
      <c r="CT8" s="31" t="s">
        <v>51</v>
      </c>
      <c r="CU8" s="36"/>
      <c r="CW8" s="46"/>
      <c r="CX8" s="44">
        <f>$CU$5</f>
        <v>0</v>
      </c>
      <c r="CY8" s="45">
        <f>$CU$9</f>
        <v>0</v>
      </c>
      <c r="CZ8" s="20"/>
      <c r="DF8" s="41" t="s">
        <v>52</v>
      </c>
      <c r="DG8" s="44">
        <f>$DD$6</f>
        <v>0</v>
      </c>
      <c r="DH8" s="45">
        <f>$DD$5</f>
        <v>0</v>
      </c>
      <c r="DM8" s="20">
        <v>7</v>
      </c>
    </row>
    <row r="9" spans="1:117" ht="23.25" customHeight="1" x14ac:dyDescent="0.3">
      <c r="A9" s="20">
        <v>3</v>
      </c>
      <c r="B9" s="21" t="s">
        <v>0</v>
      </c>
      <c r="C9" s="21">
        <v>24</v>
      </c>
      <c r="D9" s="20" t="s">
        <v>43</v>
      </c>
      <c r="E9" s="20">
        <v>23</v>
      </c>
      <c r="F9" s="21" t="s">
        <v>38</v>
      </c>
      <c r="G9" s="21" t="s">
        <v>53</v>
      </c>
      <c r="H9" s="22">
        <v>3</v>
      </c>
      <c r="I9" s="21">
        <v>9</v>
      </c>
      <c r="K9" s="15">
        <f t="shared" si="2"/>
        <v>5</v>
      </c>
      <c r="L9" s="23" t="b">
        <f>IF(A9="","",OR(COUNT(FIND({5,6,7,8,9},F9))))</f>
        <v>1</v>
      </c>
      <c r="M9" s="21" t="str">
        <f t="shared" si="3"/>
        <v>Regular</v>
      </c>
      <c r="AB9" s="21" t="str">
        <f>IF(A9="","",IF(A9=1,"",IF(M9="Regular","",IF(C9-E8=1,"",1))))</f>
        <v/>
      </c>
      <c r="AE9" s="21" t="str">
        <f t="shared" si="0"/>
        <v>Div 3</v>
      </c>
      <c r="BD9" s="32"/>
      <c r="BE9" s="20">
        <f>$BB$7</f>
        <v>0</v>
      </c>
      <c r="BF9" s="20">
        <f>$BB$6</f>
        <v>0</v>
      </c>
      <c r="BM9" s="42"/>
      <c r="BN9" s="34">
        <f>$BK$7</f>
        <v>0</v>
      </c>
      <c r="BO9" s="34">
        <f>$BK$8</f>
        <v>0</v>
      </c>
      <c r="BS9" s="31" t="s">
        <v>54</v>
      </c>
      <c r="BV9" s="32"/>
      <c r="BW9" s="34">
        <f>$BT$5</f>
        <v>0</v>
      </c>
      <c r="BX9" s="34">
        <f>$BT$7</f>
        <v>0</v>
      </c>
      <c r="CB9" s="31" t="s">
        <v>54</v>
      </c>
      <c r="CC9" s="35"/>
      <c r="CE9" s="32"/>
      <c r="CF9" s="34">
        <f>$CC$8</f>
        <v>0</v>
      </c>
      <c r="CG9" s="34">
        <f>$CC$6</f>
        <v>0</v>
      </c>
      <c r="CK9" s="31" t="s">
        <v>54</v>
      </c>
      <c r="CL9" s="36"/>
      <c r="CN9" s="43"/>
      <c r="CO9" s="44">
        <f>$CL$8</f>
        <v>0</v>
      </c>
      <c r="CP9" s="45">
        <f>$CL$11</f>
        <v>0</v>
      </c>
      <c r="CT9" s="31" t="s">
        <v>54</v>
      </c>
      <c r="CU9" s="36"/>
      <c r="CW9" s="46"/>
      <c r="CX9" s="44">
        <f>$CU$10</f>
        <v>0</v>
      </c>
      <c r="CY9" s="45">
        <f>$CU$5</f>
        <v>0</v>
      </c>
      <c r="CZ9" s="20"/>
      <c r="DF9" s="41" t="s">
        <v>55</v>
      </c>
      <c r="DG9" s="44">
        <f>$DD$5</f>
        <v>0</v>
      </c>
      <c r="DH9" s="45">
        <f>$DD$6</f>
        <v>0</v>
      </c>
      <c r="DM9" s="20">
        <v>8</v>
      </c>
    </row>
    <row r="10" spans="1:117" ht="23.25" customHeight="1" x14ac:dyDescent="0.3">
      <c r="A10" s="20">
        <v>3</v>
      </c>
      <c r="B10" s="21" t="s">
        <v>12</v>
      </c>
      <c r="C10" s="21">
        <v>24.5</v>
      </c>
      <c r="D10" s="20" t="s">
        <v>43</v>
      </c>
      <c r="E10" s="20">
        <v>23.5</v>
      </c>
      <c r="F10" s="21" t="s">
        <v>38</v>
      </c>
      <c r="G10" s="21" t="s">
        <v>53</v>
      </c>
      <c r="H10" s="22">
        <v>3</v>
      </c>
      <c r="K10" s="15">
        <f t="shared" si="2"/>
        <v>5</v>
      </c>
      <c r="L10" s="23" t="b">
        <f>IF(A10="","",OR(COUNT(FIND({5,6,7,8,9},F10))))</f>
        <v>1</v>
      </c>
      <c r="M10" s="21" t="str">
        <f t="shared" si="3"/>
        <v>Regular</v>
      </c>
      <c r="AB10" s="21" t="str">
        <f>IF(A10="","",IF(A10=1,"",IF(M10="Regular","",IF(C10-E9=1,"",1))))</f>
        <v/>
      </c>
      <c r="AE10" s="21" t="str">
        <f t="shared" si="0"/>
        <v>Div 3</v>
      </c>
      <c r="BD10" s="32"/>
      <c r="BE10" s="20">
        <f>$BB$6</f>
        <v>0</v>
      </c>
      <c r="BF10" s="20">
        <f>$BB$5</f>
        <v>0</v>
      </c>
      <c r="BM10" s="47"/>
      <c r="BN10" s="34">
        <f>$BK$5</f>
        <v>0</v>
      </c>
      <c r="BO10" s="34">
        <f>$BK$6</f>
        <v>0</v>
      </c>
      <c r="BV10" s="32"/>
      <c r="BW10" s="34">
        <f>$BT$8</f>
        <v>0</v>
      </c>
      <c r="BX10" s="34">
        <f>$BT$9</f>
        <v>0</v>
      </c>
      <c r="CB10" s="31" t="s">
        <v>56</v>
      </c>
      <c r="CC10" s="35"/>
      <c r="CE10" s="32"/>
      <c r="CF10" s="34">
        <f>$CC$9</f>
        <v>0</v>
      </c>
      <c r="CG10" s="34">
        <f>$CC$5</f>
        <v>0</v>
      </c>
      <c r="CK10" s="31" t="s">
        <v>56</v>
      </c>
      <c r="CL10" s="36"/>
      <c r="CN10" s="43"/>
      <c r="CO10" s="44">
        <f>$CL$9</f>
        <v>0</v>
      </c>
      <c r="CP10" s="45">
        <f>$CL$5</f>
        <v>0</v>
      </c>
      <c r="CT10" s="31" t="s">
        <v>56</v>
      </c>
      <c r="CU10" s="36"/>
      <c r="CW10" s="46"/>
      <c r="CX10" s="44">
        <f>$CU$12</f>
        <v>0</v>
      </c>
      <c r="CY10" s="45">
        <f>$CU$7</f>
        <v>0</v>
      </c>
      <c r="CZ10" s="20"/>
      <c r="DF10" s="41" t="s">
        <v>57</v>
      </c>
      <c r="DG10" s="44">
        <f>$DD$6</f>
        <v>0</v>
      </c>
      <c r="DH10" s="45">
        <f>$DD$5</f>
        <v>0</v>
      </c>
      <c r="DM10" s="20">
        <v>9</v>
      </c>
    </row>
    <row r="11" spans="1:117" ht="23.25" customHeight="1" x14ac:dyDescent="0.3">
      <c r="A11" s="28">
        <v>3</v>
      </c>
      <c r="B11" s="29" t="s">
        <v>1</v>
      </c>
      <c r="C11" s="29">
        <v>25</v>
      </c>
      <c r="D11" s="28" t="s">
        <v>43</v>
      </c>
      <c r="E11" s="28">
        <v>24</v>
      </c>
      <c r="F11" s="29" t="s">
        <v>38</v>
      </c>
      <c r="G11" s="29" t="s">
        <v>53</v>
      </c>
      <c r="H11" s="30">
        <v>3</v>
      </c>
      <c r="K11" s="15">
        <f t="shared" si="2"/>
        <v>5</v>
      </c>
      <c r="L11" s="23" t="b">
        <f>IF(A11="","",OR(COUNT(FIND({5,6,7,8,9},F11))))</f>
        <v>1</v>
      </c>
      <c r="M11" s="21" t="str">
        <f t="shared" si="3"/>
        <v>Regular</v>
      </c>
      <c r="AB11" s="21" t="str">
        <f>IF(A11="","",IF(A11=1,"",IF(M11="Regular","",IF(C11-E10=1,"",1))))</f>
        <v/>
      </c>
      <c r="AE11" s="21" t="str">
        <f t="shared" si="0"/>
        <v>Div 3</v>
      </c>
      <c r="BD11" s="32" t="s">
        <v>50</v>
      </c>
      <c r="BE11" s="20">
        <f>$BB$7</f>
        <v>0</v>
      </c>
      <c r="BF11" s="20">
        <f>$BB$5</f>
        <v>0</v>
      </c>
      <c r="BM11" s="33" t="s">
        <v>48</v>
      </c>
      <c r="BN11" s="34">
        <f>$BK$5</f>
        <v>0</v>
      </c>
      <c r="BO11" s="34">
        <f>$BK$8</f>
        <v>0</v>
      </c>
      <c r="BV11" s="32"/>
      <c r="BW11" s="34">
        <f>$BT$6</f>
        <v>0</v>
      </c>
      <c r="BX11" s="34">
        <f>$BT$7</f>
        <v>0</v>
      </c>
      <c r="CC11" s="20"/>
      <c r="CE11" s="32"/>
      <c r="CF11" s="34">
        <f>$CC$6</f>
        <v>0</v>
      </c>
      <c r="CG11" s="34">
        <f>$CC$10</f>
        <v>0</v>
      </c>
      <c r="CK11" s="31" t="s">
        <v>58</v>
      </c>
      <c r="CL11" s="36"/>
      <c r="CN11" s="43"/>
      <c r="CO11" s="44">
        <f>$CL$10</f>
        <v>0</v>
      </c>
      <c r="CP11" s="45">
        <f>$CL$6</f>
        <v>0</v>
      </c>
      <c r="CT11" s="31" t="s">
        <v>58</v>
      </c>
      <c r="CU11" s="36"/>
      <c r="CW11" s="46"/>
      <c r="CX11" s="44">
        <f>$CU$6</f>
        <v>0</v>
      </c>
      <c r="CY11" s="45">
        <f>$CU$9</f>
        <v>0</v>
      </c>
      <c r="CZ11" s="20"/>
      <c r="DF11" s="41" t="s">
        <v>59</v>
      </c>
      <c r="DG11" s="44">
        <f>$DD$5</f>
        <v>0</v>
      </c>
      <c r="DH11" s="45">
        <f>$DD$6</f>
        <v>0</v>
      </c>
      <c r="DM11" s="20">
        <v>10</v>
      </c>
    </row>
    <row r="12" spans="1:117" ht="23.25" customHeight="1" x14ac:dyDescent="0.3">
      <c r="A12" s="20" t="s">
        <v>5</v>
      </c>
      <c r="B12" s="21" t="s">
        <v>60</v>
      </c>
      <c r="C12" s="21">
        <v>17.2</v>
      </c>
      <c r="D12" s="20" t="s">
        <v>43</v>
      </c>
      <c r="E12" s="20">
        <v>16.2</v>
      </c>
      <c r="F12" s="21" t="s">
        <v>38</v>
      </c>
      <c r="G12" s="21" t="s">
        <v>39</v>
      </c>
      <c r="H12" s="22">
        <v>3</v>
      </c>
      <c r="I12" s="21">
        <v>9</v>
      </c>
      <c r="K12" s="15">
        <f t="shared" si="2"/>
        <v>5</v>
      </c>
      <c r="L12" s="23" t="b">
        <f>IF(A12="","",OR(COUNT(FIND({5,6,7,8,9},F12))))</f>
        <v>1</v>
      </c>
      <c r="M12" s="21" t="str">
        <f t="shared" si="3"/>
        <v>Handicap</v>
      </c>
      <c r="AB12" s="21">
        <f>IF(A12="","",IF(A12=1,"",IF(M12="Regular","",IF(C12-E11=1,"",1))))</f>
        <v>1</v>
      </c>
      <c r="AE12" s="21" t="str">
        <f t="shared" si="0"/>
        <v>Open 1</v>
      </c>
      <c r="BD12" s="32"/>
      <c r="BE12" s="20">
        <f>$BB$6</f>
        <v>0</v>
      </c>
      <c r="BF12" s="20">
        <f>$BB$7</f>
        <v>0</v>
      </c>
      <c r="BM12" s="42"/>
      <c r="BN12" s="34">
        <f>$BK$7</f>
        <v>0</v>
      </c>
      <c r="BO12" s="34">
        <f>$BK$6</f>
        <v>0</v>
      </c>
      <c r="BV12" s="32"/>
      <c r="BW12" s="34">
        <f>$BT$9</f>
        <v>0</v>
      </c>
      <c r="BX12" s="34">
        <f>$BT$5</f>
        <v>0</v>
      </c>
      <c r="CC12" s="20"/>
      <c r="CE12" s="32"/>
      <c r="CF12" s="34">
        <f>$CC$5</f>
        <v>0</v>
      </c>
      <c r="CG12" s="34">
        <f>$CC$8</f>
        <v>0</v>
      </c>
      <c r="CL12" s="20"/>
      <c r="CN12" s="43"/>
      <c r="CO12" s="44">
        <f>$CL$5</f>
        <v>0</v>
      </c>
      <c r="CP12" s="45">
        <f>$CL$7</f>
        <v>0</v>
      </c>
      <c r="CT12" s="31" t="s">
        <v>61</v>
      </c>
      <c r="CU12" s="36"/>
      <c r="CW12" s="46"/>
      <c r="CX12" s="44">
        <f>$CU$8</f>
        <v>0</v>
      </c>
      <c r="CY12" s="45">
        <f>$CU$11</f>
        <v>0</v>
      </c>
      <c r="CZ12" s="20"/>
      <c r="DF12" s="41" t="s">
        <v>62</v>
      </c>
      <c r="DG12" s="44">
        <f>$DD$6</f>
        <v>0</v>
      </c>
      <c r="DH12" s="45">
        <f>$DD$5</f>
        <v>0</v>
      </c>
      <c r="DM12" s="20">
        <v>11</v>
      </c>
    </row>
    <row r="13" spans="1:117" ht="23.25" customHeight="1" x14ac:dyDescent="0.3">
      <c r="A13" s="20" t="s">
        <v>5</v>
      </c>
      <c r="B13" s="21" t="s">
        <v>4</v>
      </c>
      <c r="C13" s="21">
        <v>18</v>
      </c>
      <c r="D13" s="20" t="s">
        <v>43</v>
      </c>
      <c r="E13" s="20">
        <v>17</v>
      </c>
      <c r="F13" s="21" t="s">
        <v>38</v>
      </c>
      <c r="G13" s="21" t="s">
        <v>39</v>
      </c>
      <c r="H13" s="22">
        <v>3</v>
      </c>
      <c r="K13" s="15">
        <f t="shared" si="2"/>
        <v>5</v>
      </c>
      <c r="L13" s="23" t="b">
        <f>IF(A13="","",OR(COUNT(FIND({5,6,7,8,9},F13))))</f>
        <v>1</v>
      </c>
      <c r="M13" s="21" t="str">
        <f t="shared" si="3"/>
        <v>Handicap</v>
      </c>
      <c r="AB13" s="21">
        <f>IF(A13="","",IF(A13=1,"",IF(M13="Regular","",IF(C13-E12=1,"",1))))</f>
        <v>1</v>
      </c>
      <c r="AE13" s="21" t="str">
        <f t="shared" si="0"/>
        <v>Open 1</v>
      </c>
      <c r="BD13" s="32"/>
      <c r="BE13" s="20">
        <f>$BB$5</f>
        <v>0</v>
      </c>
      <c r="BF13" s="20">
        <f>$BB$6</f>
        <v>0</v>
      </c>
      <c r="BM13" s="42"/>
      <c r="BN13" s="34">
        <f>$BK$7</f>
        <v>0</v>
      </c>
      <c r="BO13" s="34">
        <f>$BK$5</f>
        <v>0</v>
      </c>
      <c r="BV13" s="32"/>
      <c r="BW13" s="34">
        <f>$BT$7</f>
        <v>0</v>
      </c>
      <c r="BX13" s="34">
        <f>$BT$8</f>
        <v>0</v>
      </c>
      <c r="CC13" s="20"/>
      <c r="CE13" s="32"/>
      <c r="CF13" s="34">
        <f>$CC$9</f>
        <v>0</v>
      </c>
      <c r="CG13" s="34">
        <f>$CC$7</f>
        <v>0</v>
      </c>
      <c r="CL13" s="20"/>
      <c r="CN13" s="43"/>
      <c r="CO13" s="44">
        <f>$CC$9</f>
        <v>0</v>
      </c>
      <c r="CP13" s="45">
        <f>$CL$11</f>
        <v>0</v>
      </c>
      <c r="CU13" s="20"/>
      <c r="CW13" s="46"/>
      <c r="CX13" s="44">
        <f>$CU$7</f>
        <v>0</v>
      </c>
      <c r="CY13" s="45">
        <f>$CU$10</f>
        <v>0</v>
      </c>
      <c r="CZ13" s="20"/>
      <c r="DF13" s="41" t="s">
        <v>63</v>
      </c>
      <c r="DG13" s="44">
        <f>$DD$5</f>
        <v>0</v>
      </c>
      <c r="DH13" s="45">
        <f>$DD$6</f>
        <v>0</v>
      </c>
      <c r="DM13" s="20">
        <v>12</v>
      </c>
    </row>
    <row r="14" spans="1:117" ht="23.25" customHeight="1" x14ac:dyDescent="0.3">
      <c r="A14" s="28" t="s">
        <v>5</v>
      </c>
      <c r="B14" s="29" t="s">
        <v>64</v>
      </c>
      <c r="C14" s="29">
        <v>20.5</v>
      </c>
      <c r="D14" s="28" t="s">
        <v>43</v>
      </c>
      <c r="E14" s="28">
        <v>19.5</v>
      </c>
      <c r="F14" s="29" t="s">
        <v>38</v>
      </c>
      <c r="G14" s="29" t="s">
        <v>39</v>
      </c>
      <c r="H14" s="30">
        <v>3</v>
      </c>
      <c r="K14" s="15">
        <f t="shared" si="2"/>
        <v>5</v>
      </c>
      <c r="L14" s="23" t="b">
        <f>IF(A14="","",OR(COUNT(FIND({5,6,7,8,9},F14))))</f>
        <v>1</v>
      </c>
      <c r="M14" s="21" t="str">
        <f t="shared" si="3"/>
        <v>Handicap</v>
      </c>
      <c r="AB14" s="21" t="str">
        <f t="shared" si="4"/>
        <v/>
      </c>
      <c r="AE14" s="21" t="str">
        <f t="shared" si="0"/>
        <v>Open 1</v>
      </c>
      <c r="BD14" s="32" t="s">
        <v>52</v>
      </c>
      <c r="BE14" s="20">
        <f>$BB$5</f>
        <v>0</v>
      </c>
      <c r="BF14" s="20">
        <f>$BB$7</f>
        <v>0</v>
      </c>
      <c r="BM14" s="42"/>
      <c r="BN14" s="34">
        <f>$BK$6</f>
        <v>0</v>
      </c>
      <c r="BO14" s="34">
        <f>$BK$8</f>
        <v>0</v>
      </c>
      <c r="BV14" s="32"/>
      <c r="BW14" s="34">
        <f>$BT$5</f>
        <v>0</v>
      </c>
      <c r="BX14" s="34">
        <f>$BT$6</f>
        <v>0</v>
      </c>
      <c r="CC14" s="20"/>
      <c r="CE14" s="32"/>
      <c r="CF14" s="34">
        <f>$CC$10</f>
        <v>0</v>
      </c>
      <c r="CG14" s="34">
        <f>$CC$8</f>
        <v>0</v>
      </c>
      <c r="CL14" s="20"/>
      <c r="CN14" s="43"/>
      <c r="CO14" s="44">
        <f>$CL$6</f>
        <v>0</v>
      </c>
      <c r="CP14" s="45">
        <f>$CL$8</f>
        <v>0</v>
      </c>
      <c r="CU14" s="20"/>
      <c r="CW14" s="46"/>
      <c r="CX14" s="44">
        <f>$CU$9</f>
        <v>0</v>
      </c>
      <c r="CY14" s="45">
        <f>$CU$12</f>
        <v>0</v>
      </c>
      <c r="CZ14" s="20"/>
      <c r="DF14" s="41" t="s">
        <v>65</v>
      </c>
      <c r="DG14" s="44">
        <f>$DD$6</f>
        <v>0</v>
      </c>
      <c r="DH14" s="45">
        <f>$DD$5</f>
        <v>0</v>
      </c>
    </row>
    <row r="15" spans="1:117" ht="23.25" customHeight="1" x14ac:dyDescent="0.3">
      <c r="A15" s="20" t="s">
        <v>8</v>
      </c>
      <c r="B15" s="21" t="s">
        <v>66</v>
      </c>
      <c r="C15" s="21">
        <v>23.4</v>
      </c>
      <c r="D15" s="20" t="s">
        <v>43</v>
      </c>
      <c r="E15" s="20">
        <v>22.4</v>
      </c>
      <c r="F15" s="21" t="s">
        <v>38</v>
      </c>
      <c r="G15" s="21" t="s">
        <v>39</v>
      </c>
      <c r="H15" s="22">
        <v>3</v>
      </c>
      <c r="I15" s="21">
        <v>9</v>
      </c>
      <c r="K15" s="15">
        <f t="shared" si="2"/>
        <v>5</v>
      </c>
      <c r="L15" s="23" t="b">
        <f>IF(A15="","",OR(COUNT(FIND({5,6,7,8,9},F15))))</f>
        <v>1</v>
      </c>
      <c r="M15" s="21" t="str">
        <f t="shared" si="3"/>
        <v>Handicap</v>
      </c>
      <c r="AB15" s="21" t="str">
        <f t="shared" si="4"/>
        <v/>
      </c>
      <c r="AE15" s="21" t="str">
        <f t="shared" si="0"/>
        <v>Open 2</v>
      </c>
      <c r="BD15" s="32"/>
      <c r="BE15" s="20">
        <f>$BB$7</f>
        <v>0</v>
      </c>
      <c r="BF15" s="20">
        <f>$BB$6</f>
        <v>0</v>
      </c>
      <c r="BM15" s="42"/>
      <c r="BN15" s="34">
        <f>$BK$8</f>
        <v>0</v>
      </c>
      <c r="BO15" s="34">
        <f>$BK$7</f>
        <v>0</v>
      </c>
      <c r="BV15" s="32" t="s">
        <v>48</v>
      </c>
      <c r="BW15" s="34">
        <f>$BT$6</f>
        <v>0</v>
      </c>
      <c r="BX15" s="34">
        <f>$BT$9</f>
        <v>0</v>
      </c>
      <c r="CC15" s="20"/>
      <c r="CE15" s="32"/>
      <c r="CF15" s="34">
        <f>$CC$6</f>
        <v>0</v>
      </c>
      <c r="CG15" s="34">
        <f>$CC$9</f>
        <v>0</v>
      </c>
      <c r="CN15" s="43"/>
      <c r="CO15" s="44">
        <f>$CL$10</f>
        <v>0</v>
      </c>
      <c r="CP15" s="45">
        <f>$CL$5</f>
        <v>0</v>
      </c>
      <c r="CU15" s="20"/>
      <c r="CW15" s="46"/>
      <c r="CX15" s="44">
        <f>$CU$11</f>
        <v>0</v>
      </c>
      <c r="CY15" s="45">
        <f>$CU$6</f>
        <v>0</v>
      </c>
      <c r="CZ15" s="20"/>
      <c r="DF15" s="41" t="s">
        <v>67</v>
      </c>
      <c r="DG15" s="44">
        <f>$DD$5</f>
        <v>0</v>
      </c>
      <c r="DH15" s="45">
        <f>$DD$6</f>
        <v>0</v>
      </c>
    </row>
    <row r="16" spans="1:117" ht="23.25" customHeight="1" thickBot="1" x14ac:dyDescent="0.35">
      <c r="A16" s="20" t="s">
        <v>8</v>
      </c>
      <c r="B16" s="21" t="s">
        <v>7</v>
      </c>
      <c r="C16" s="21">
        <v>23.9</v>
      </c>
      <c r="D16" s="20" t="s">
        <v>43</v>
      </c>
      <c r="E16" s="20">
        <v>22.9</v>
      </c>
      <c r="F16" s="21" t="s">
        <v>38</v>
      </c>
      <c r="G16" s="21" t="s">
        <v>39</v>
      </c>
      <c r="H16" s="22">
        <v>3</v>
      </c>
      <c r="K16" s="15">
        <f t="shared" si="2"/>
        <v>5</v>
      </c>
      <c r="L16" s="23" t="b">
        <f>IF(A16="","",OR(COUNT(FIND({5,6,7,8,9},F16))))</f>
        <v>1</v>
      </c>
      <c r="M16" s="21" t="str">
        <f t="shared" si="3"/>
        <v>Handicap</v>
      </c>
      <c r="AB16" s="21" t="str">
        <f t="shared" si="4"/>
        <v/>
      </c>
      <c r="AE16" s="21" t="str">
        <f t="shared" si="0"/>
        <v>Open 2</v>
      </c>
      <c r="BD16" s="32"/>
      <c r="BE16" s="20">
        <f>$BB$6</f>
        <v>0</v>
      </c>
      <c r="BF16" s="20">
        <f>$BB$5</f>
        <v>0</v>
      </c>
      <c r="BM16" s="47"/>
      <c r="BN16" s="34">
        <f>$BK$6</f>
        <v>0</v>
      </c>
      <c r="BO16" s="34">
        <f>$BK$5</f>
        <v>0</v>
      </c>
      <c r="BV16" s="32"/>
      <c r="BW16" s="34">
        <f>$BT$5</f>
        <v>0</v>
      </c>
      <c r="BX16" s="34">
        <f>$BT$8</f>
        <v>0</v>
      </c>
      <c r="CC16" s="20"/>
      <c r="CE16" s="32"/>
      <c r="CF16" s="34">
        <f>$CC$7</f>
        <v>0</v>
      </c>
      <c r="CG16" s="34">
        <f>$CC$5</f>
        <v>0</v>
      </c>
      <c r="CL16" s="20"/>
      <c r="CN16" s="43"/>
      <c r="CO16" s="44">
        <f>$CL$7</f>
        <v>0</v>
      </c>
      <c r="CP16" s="45">
        <f>$CL$9</f>
        <v>0</v>
      </c>
      <c r="CU16" s="20"/>
      <c r="CW16" s="46"/>
      <c r="CX16" s="44">
        <f>$CU$5</f>
        <v>0</v>
      </c>
      <c r="CY16" s="45">
        <f>$CU$8</f>
        <v>0</v>
      </c>
      <c r="CZ16" s="20"/>
      <c r="DF16" s="41" t="s">
        <v>68</v>
      </c>
      <c r="DG16" s="48">
        <f>$DD$6</f>
        <v>0</v>
      </c>
      <c r="DH16" s="49">
        <f>$DD$5</f>
        <v>0</v>
      </c>
    </row>
    <row r="17" spans="1:112" ht="23.25" customHeight="1" x14ac:dyDescent="0.3">
      <c r="A17" s="20" t="s">
        <v>8</v>
      </c>
      <c r="B17" s="21" t="s">
        <v>6</v>
      </c>
      <c r="C17" s="21">
        <v>26.5</v>
      </c>
      <c r="D17" s="20" t="s">
        <v>43</v>
      </c>
      <c r="E17" s="20">
        <v>25.5</v>
      </c>
      <c r="F17" s="21" t="s">
        <v>38</v>
      </c>
      <c r="G17" s="21" t="s">
        <v>39</v>
      </c>
      <c r="H17" s="22">
        <v>3</v>
      </c>
      <c r="K17" s="15">
        <f t="shared" si="2"/>
        <v>5</v>
      </c>
      <c r="L17" s="23" t="b">
        <f>IF(A17="","",OR(COUNT(FIND({5,6,7,8,9},F17))))</f>
        <v>1</v>
      </c>
      <c r="M17" s="21" t="str">
        <f t="shared" si="3"/>
        <v>Handicap</v>
      </c>
      <c r="AB17" s="21" t="str">
        <f t="shared" si="4"/>
        <v/>
      </c>
      <c r="AE17" s="21" t="str">
        <f t="shared" si="0"/>
        <v>Open 2</v>
      </c>
      <c r="BD17" s="32" t="s">
        <v>55</v>
      </c>
      <c r="BE17" s="20">
        <f>$BB$7</f>
        <v>0</v>
      </c>
      <c r="BF17" s="20">
        <f>$BB$5</f>
        <v>0</v>
      </c>
      <c r="BM17" s="33" t="s">
        <v>50</v>
      </c>
      <c r="BN17" s="34">
        <f>$BK$8</f>
        <v>0</v>
      </c>
      <c r="BO17" s="34">
        <f>$BK$5</f>
        <v>0</v>
      </c>
      <c r="BV17" s="32"/>
      <c r="BW17" s="34">
        <f>$BT$9</f>
        <v>0</v>
      </c>
      <c r="BX17" s="34">
        <f>$BT$7</f>
        <v>0</v>
      </c>
      <c r="CC17" s="20"/>
      <c r="CE17" s="32"/>
      <c r="CF17" s="34">
        <f>$CC$9</f>
        <v>0</v>
      </c>
      <c r="CG17" s="34">
        <f>$CC$10</f>
        <v>0</v>
      </c>
      <c r="CL17" s="20"/>
      <c r="CN17" s="43"/>
      <c r="CO17" s="44">
        <f>$CL$11</f>
        <v>0</v>
      </c>
      <c r="CP17" s="45">
        <f>$CL$6</f>
        <v>0</v>
      </c>
      <c r="CU17" s="20"/>
      <c r="CW17" s="46"/>
      <c r="CX17" s="44">
        <f>$CU$12</f>
        <v>0</v>
      </c>
      <c r="CY17" s="45">
        <f>$CU$6</f>
        <v>0</v>
      </c>
      <c r="CZ17" s="20"/>
    </row>
    <row r="18" spans="1:112" x14ac:dyDescent="0.3">
      <c r="B18" s="21"/>
      <c r="C18" s="21"/>
      <c r="D18" s="20"/>
      <c r="E18" s="20"/>
      <c r="F18" s="21"/>
      <c r="G18" s="21"/>
      <c r="K18" s="15" t="str">
        <f t="shared" si="2"/>
        <v/>
      </c>
      <c r="L18" s="23" t="str">
        <f>IF(A18="","",OR(COUNT(FIND({5,6,7,8,9},F18))))</f>
        <v/>
      </c>
      <c r="M18" s="21" t="str">
        <f t="shared" si="3"/>
        <v/>
      </c>
      <c r="AB18" s="21" t="str">
        <f t="shared" si="4"/>
        <v/>
      </c>
      <c r="AE18" s="21" t="str">
        <f t="shared" si="0"/>
        <v/>
      </c>
      <c r="BD18" s="32"/>
      <c r="BE18" s="20">
        <f>$BB$6</f>
        <v>0</v>
      </c>
      <c r="BF18" s="20">
        <f>$BB$7</f>
        <v>0</v>
      </c>
      <c r="BM18" s="42"/>
      <c r="BN18" s="34">
        <f>$BK$6</f>
        <v>0</v>
      </c>
      <c r="BO18" s="34">
        <f>$BK$7</f>
        <v>0</v>
      </c>
      <c r="BV18" s="32"/>
      <c r="BW18" s="34">
        <f>$BT$8</f>
        <v>0</v>
      </c>
      <c r="BX18" s="34">
        <f>$BT$6</f>
        <v>0</v>
      </c>
      <c r="CC18" s="20"/>
      <c r="CE18" s="32"/>
      <c r="CF18" s="34">
        <f>$CC$8</f>
        <v>0</v>
      </c>
      <c r="CG18" s="34">
        <f>$CC$7</f>
        <v>0</v>
      </c>
      <c r="CL18" s="20"/>
      <c r="CN18" s="43"/>
      <c r="CO18" s="44">
        <f>$CL$8</f>
        <v>0</v>
      </c>
      <c r="CP18" s="45">
        <f>$CL$10</f>
        <v>0</v>
      </c>
      <c r="CU18" s="20"/>
      <c r="CW18" s="46"/>
      <c r="CX18" s="44">
        <f>$CU$8</f>
        <v>0</v>
      </c>
      <c r="CY18" s="45">
        <f>$CU$10</f>
        <v>0</v>
      </c>
      <c r="CZ18" s="20"/>
      <c r="DG18" s="20"/>
      <c r="DH18" s="20"/>
    </row>
    <row r="19" spans="1:112" x14ac:dyDescent="0.3">
      <c r="B19" s="21"/>
      <c r="C19" s="21"/>
      <c r="D19" s="20"/>
      <c r="E19" s="20"/>
      <c r="F19" s="21"/>
      <c r="G19" s="21"/>
      <c r="K19" s="15" t="str">
        <f t="shared" si="2"/>
        <v/>
      </c>
      <c r="L19" s="23" t="str">
        <f>IF(A19="","",OR(COUNT(FIND({5,6,7,8,9},F19))))</f>
        <v/>
      </c>
      <c r="M19" s="21" t="str">
        <f t="shared" si="3"/>
        <v/>
      </c>
      <c r="AB19" s="21" t="str">
        <f t="shared" si="4"/>
        <v/>
      </c>
      <c r="AE19" s="21" t="str">
        <f t="shared" si="0"/>
        <v/>
      </c>
      <c r="BD19" s="32"/>
      <c r="BE19" s="20">
        <f>$BB$5</f>
        <v>0</v>
      </c>
      <c r="BF19" s="20">
        <f>$BB$6</f>
        <v>0</v>
      </c>
      <c r="BM19" s="42"/>
      <c r="BN19" s="34">
        <f>$BK$5</f>
        <v>0</v>
      </c>
      <c r="BO19" s="34">
        <f>$BK$7</f>
        <v>0</v>
      </c>
      <c r="BV19" s="32"/>
      <c r="BW19" s="34">
        <f>$BT$7</f>
        <v>0</v>
      </c>
      <c r="BX19" s="34">
        <f>$BT$5</f>
        <v>0</v>
      </c>
      <c r="CC19" s="20"/>
      <c r="CE19" s="32"/>
      <c r="CF19" s="34">
        <f>$CC$5</f>
        <v>0</v>
      </c>
      <c r="CG19" s="34">
        <f>$CC$6</f>
        <v>0</v>
      </c>
      <c r="CL19" s="20"/>
      <c r="CN19" s="43"/>
      <c r="CO19" s="44">
        <f>$CL$11</f>
        <v>0</v>
      </c>
      <c r="CP19" s="45">
        <f>$CL$5</f>
        <v>0</v>
      </c>
      <c r="CU19" s="20"/>
      <c r="CW19" s="46"/>
      <c r="CX19" s="44">
        <f>$CU$11</f>
        <v>0</v>
      </c>
      <c r="CY19" s="45">
        <f>$CU$5</f>
        <v>0</v>
      </c>
      <c r="CZ19" s="20"/>
      <c r="DG19" s="20"/>
      <c r="DH19" s="20"/>
    </row>
    <row r="20" spans="1:112" x14ac:dyDescent="0.3">
      <c r="B20" s="21"/>
      <c r="C20" s="21"/>
      <c r="D20" s="20"/>
      <c r="E20" s="20"/>
      <c r="F20" s="21"/>
      <c r="G20" s="21"/>
      <c r="K20" s="15" t="str">
        <f t="shared" si="2"/>
        <v/>
      </c>
      <c r="L20" s="23" t="str">
        <f>IF(A20="","",OR(COUNT(FIND({5,6,7,8,9},F20))))</f>
        <v/>
      </c>
      <c r="M20" s="21" t="str">
        <f t="shared" si="3"/>
        <v/>
      </c>
      <c r="AB20" s="21" t="str">
        <f t="shared" si="4"/>
        <v/>
      </c>
      <c r="AE20" s="21" t="str">
        <f t="shared" si="0"/>
        <v/>
      </c>
      <c r="BD20" s="32" t="s">
        <v>57</v>
      </c>
      <c r="BE20" s="20">
        <f>$BB$5</f>
        <v>0</v>
      </c>
      <c r="BF20" s="20">
        <f>$BB$7</f>
        <v>0</v>
      </c>
      <c r="BM20" s="42"/>
      <c r="BN20" s="34">
        <f>$BK$8</f>
        <v>0</v>
      </c>
      <c r="BO20" s="34">
        <f>$BK$6</f>
        <v>0</v>
      </c>
      <c r="BV20" s="32"/>
      <c r="BW20" s="34">
        <f>$BT$9</f>
        <v>0</v>
      </c>
      <c r="BX20" s="34">
        <f>$BT$8</f>
        <v>0</v>
      </c>
      <c r="CE20" s="32" t="s">
        <v>48</v>
      </c>
      <c r="CF20" s="34">
        <f>$CC$7</f>
        <v>0</v>
      </c>
      <c r="CG20" s="34">
        <f>$CC$6</f>
        <v>0</v>
      </c>
      <c r="CN20" s="43"/>
      <c r="CO20" s="44">
        <f>$CL$6</f>
        <v>0</v>
      </c>
      <c r="CP20" s="45">
        <f>$CL$7</f>
        <v>0</v>
      </c>
      <c r="CW20" s="46"/>
      <c r="CX20" s="44">
        <f>$CU$7</f>
        <v>0</v>
      </c>
      <c r="CY20" s="45">
        <f>$CU$9</f>
        <v>0</v>
      </c>
      <c r="CZ20" s="20"/>
      <c r="DG20" s="20"/>
      <c r="DH20" s="20"/>
    </row>
    <row r="21" spans="1:112" x14ac:dyDescent="0.3">
      <c r="B21" s="21"/>
      <c r="C21" s="21"/>
      <c r="D21" s="20"/>
      <c r="E21" s="20"/>
      <c r="F21" s="21"/>
      <c r="G21" s="21"/>
      <c r="K21" s="15" t="str">
        <f t="shared" si="2"/>
        <v/>
      </c>
      <c r="L21" s="23" t="str">
        <f>IF(A21="","",OR(COUNT(FIND({5,6,7,8,9},F21))))</f>
        <v/>
      </c>
      <c r="M21" s="21" t="str">
        <f t="shared" si="3"/>
        <v/>
      </c>
      <c r="AB21" s="21" t="str">
        <f t="shared" si="4"/>
        <v/>
      </c>
      <c r="AE21" s="21" t="str">
        <f t="shared" si="0"/>
        <v/>
      </c>
      <c r="BD21" s="32"/>
      <c r="BE21" s="20">
        <f>$BB$7</f>
        <v>0</v>
      </c>
      <c r="BF21" s="20">
        <f>$BB$6</f>
        <v>0</v>
      </c>
      <c r="BM21" s="42"/>
      <c r="BN21" s="34">
        <f>$BK$7</f>
        <v>0</v>
      </c>
      <c r="BO21" s="34">
        <f>$BK$8</f>
        <v>0</v>
      </c>
      <c r="BV21" s="32"/>
      <c r="BW21" s="34">
        <f>$BT$7</f>
        <v>0</v>
      </c>
      <c r="BX21" s="34">
        <f>$BT$6</f>
        <v>0</v>
      </c>
      <c r="CE21" s="32"/>
      <c r="CF21" s="34">
        <f>$CC$5</f>
        <v>0</v>
      </c>
      <c r="CG21" s="34">
        <f>$CC$10</f>
        <v>0</v>
      </c>
      <c r="CN21" s="43"/>
      <c r="CO21" s="44">
        <f>$CL$8</f>
        <v>0</v>
      </c>
      <c r="CP21" s="45">
        <f>$CL$9</f>
        <v>0</v>
      </c>
      <c r="CW21" s="46"/>
      <c r="CX21" s="44">
        <f>$CU$10</f>
        <v>0</v>
      </c>
      <c r="CY21" s="45">
        <f>CX6</f>
        <v>0</v>
      </c>
      <c r="CZ21" s="20"/>
      <c r="DG21" s="20"/>
      <c r="DH21" s="20"/>
    </row>
    <row r="22" spans="1:112" x14ac:dyDescent="0.3">
      <c r="B22" s="21"/>
      <c r="C22" s="21"/>
      <c r="D22" s="20"/>
      <c r="E22" s="20"/>
      <c r="F22" s="21"/>
      <c r="G22" s="21"/>
      <c r="K22" s="15" t="str">
        <f t="shared" si="2"/>
        <v/>
      </c>
      <c r="L22" s="23" t="str">
        <f>IF(A22="","",OR(COUNT(FIND({5,6,7,8,9},F22))))</f>
        <v/>
      </c>
      <c r="M22" s="21" t="str">
        <f t="shared" si="3"/>
        <v/>
      </c>
      <c r="AB22" s="21" t="str">
        <f t="shared" si="4"/>
        <v/>
      </c>
      <c r="AE22" s="21" t="str">
        <f t="shared" si="0"/>
        <v/>
      </c>
      <c r="BD22" s="32"/>
      <c r="BE22" s="20">
        <f>$BB$6</f>
        <v>0</v>
      </c>
      <c r="BF22" s="20">
        <f>$BB$5</f>
        <v>0</v>
      </c>
      <c r="BM22" s="47"/>
      <c r="BN22" s="34">
        <f>$BK$5</f>
        <v>0</v>
      </c>
      <c r="BO22" s="34">
        <f>$BK$6</f>
        <v>0</v>
      </c>
      <c r="BV22" s="32"/>
      <c r="BW22" s="34">
        <f>$BT$5</f>
        <v>0</v>
      </c>
      <c r="BX22" s="34">
        <f>$BT$9</f>
        <v>0</v>
      </c>
      <c r="CE22" s="32"/>
      <c r="CF22" s="34">
        <f>$CC$9</f>
        <v>0</v>
      </c>
      <c r="CG22" s="34">
        <f>$CC$8</f>
        <v>0</v>
      </c>
      <c r="CN22" s="43"/>
      <c r="CO22" s="44">
        <f>$CL$10</f>
        <v>0</v>
      </c>
      <c r="CP22" s="45">
        <f>$CL$11</f>
        <v>0</v>
      </c>
      <c r="CW22" s="46"/>
      <c r="CX22" s="44">
        <f>$CU$6</f>
        <v>0</v>
      </c>
      <c r="CY22" s="45">
        <f>$CU$8</f>
        <v>0</v>
      </c>
      <c r="CZ22" s="20"/>
      <c r="DG22" s="20"/>
      <c r="DH22" s="20"/>
    </row>
    <row r="23" spans="1:112" x14ac:dyDescent="0.3">
      <c r="B23" s="21"/>
      <c r="C23" s="21"/>
      <c r="D23" s="20"/>
      <c r="E23" s="20"/>
      <c r="F23" s="21"/>
      <c r="G23" s="21"/>
      <c r="K23" s="15" t="str">
        <f t="shared" si="2"/>
        <v/>
      </c>
      <c r="L23" s="23" t="str">
        <f>IF(A23="","",OR(COUNT(FIND({5,6,7,8,9},F23))))</f>
        <v/>
      </c>
      <c r="M23" s="21" t="str">
        <f t="shared" si="3"/>
        <v/>
      </c>
      <c r="AB23" s="21" t="str">
        <f t="shared" si="4"/>
        <v/>
      </c>
      <c r="AE23" s="21" t="str">
        <f t="shared" si="0"/>
        <v/>
      </c>
      <c r="BM23" s="33" t="s">
        <v>52</v>
      </c>
      <c r="BN23" s="34">
        <f>$BK$5</f>
        <v>0</v>
      </c>
      <c r="BO23" s="34">
        <f>$BK$8</f>
        <v>0</v>
      </c>
      <c r="BV23" s="32"/>
      <c r="BW23" s="34">
        <f>$BT$8</f>
        <v>0</v>
      </c>
      <c r="BX23" s="34">
        <f>$BT$7</f>
        <v>0</v>
      </c>
      <c r="CE23" s="32"/>
      <c r="CF23" s="34">
        <f>$CC$10</f>
        <v>0</v>
      </c>
      <c r="CG23" s="34">
        <f>$CC$7</f>
        <v>0</v>
      </c>
      <c r="CN23" s="43"/>
      <c r="CO23" s="44">
        <f>$CL$7</f>
        <v>0</v>
      </c>
      <c r="CP23" s="45">
        <f>$CL$8</f>
        <v>0</v>
      </c>
      <c r="CW23" s="46"/>
      <c r="CX23" s="44">
        <f>$CU$9</f>
        <v>0</v>
      </c>
      <c r="CY23" s="45">
        <f>$CU$11</f>
        <v>0</v>
      </c>
      <c r="CZ23" s="20"/>
      <c r="DG23" s="20"/>
      <c r="DH23" s="20"/>
    </row>
    <row r="24" spans="1:112" x14ac:dyDescent="0.3">
      <c r="B24" s="21"/>
      <c r="C24" s="21"/>
      <c r="D24" s="20"/>
      <c r="E24" s="20"/>
      <c r="F24" s="21"/>
      <c r="G24" s="21"/>
      <c r="K24" s="15" t="str">
        <f t="shared" si="2"/>
        <v/>
      </c>
      <c r="L24" s="23" t="str">
        <f>IF(A24="","",OR(COUNT(FIND({5,6,7,8,9},F24))))</f>
        <v/>
      </c>
      <c r="M24" s="21" t="str">
        <f t="shared" si="3"/>
        <v/>
      </c>
      <c r="AB24" s="21" t="str">
        <f t="shared" si="4"/>
        <v/>
      </c>
      <c r="AE24" s="21" t="str">
        <f t="shared" si="0"/>
        <v/>
      </c>
      <c r="BM24" s="42"/>
      <c r="BN24" s="34">
        <f>$BK$7</f>
        <v>0</v>
      </c>
      <c r="BO24" s="34">
        <f>$BK$6</f>
        <v>0</v>
      </c>
      <c r="BV24" s="32"/>
      <c r="BW24" s="34">
        <f>$BT$6</f>
        <v>0</v>
      </c>
      <c r="BX24" s="34">
        <f>$BT$5</f>
        <v>0</v>
      </c>
      <c r="CE24" s="32"/>
      <c r="CF24" s="34">
        <f>$CC$6</f>
        <v>0</v>
      </c>
      <c r="CG24" s="34">
        <f>$CC$8</f>
        <v>0</v>
      </c>
      <c r="CN24" s="43"/>
      <c r="CO24" s="44">
        <f>$CL$5</f>
        <v>0</v>
      </c>
      <c r="CP24" s="45">
        <f>$CL$10</f>
        <v>0</v>
      </c>
      <c r="CW24" s="46"/>
      <c r="CX24" s="44">
        <f>$CU$5</f>
        <v>0</v>
      </c>
      <c r="CY24" s="45">
        <f>$CU$7</f>
        <v>0</v>
      </c>
      <c r="CZ24" s="20"/>
    </row>
    <row r="25" spans="1:112" ht="21" thickBot="1" x14ac:dyDescent="0.35">
      <c r="B25" s="21"/>
      <c r="C25" s="21"/>
      <c r="D25" s="20"/>
      <c r="E25" s="20"/>
      <c r="F25" s="21"/>
      <c r="G25" s="21"/>
      <c r="K25" s="15" t="str">
        <f t="shared" si="2"/>
        <v/>
      </c>
      <c r="L25" s="23" t="str">
        <f>IF(A25="","",OR(COUNT(FIND({5,6,7,8,9},F25))))</f>
        <v/>
      </c>
      <c r="M25" s="21" t="str">
        <f t="shared" si="3"/>
        <v/>
      </c>
      <c r="AB25" s="21" t="str">
        <f t="shared" si="4"/>
        <v/>
      </c>
      <c r="AE25" s="21" t="str">
        <f t="shared" si="0"/>
        <v/>
      </c>
      <c r="BM25" s="42"/>
      <c r="BN25" s="34">
        <f>$BK$7</f>
        <v>0</v>
      </c>
      <c r="BO25" s="34">
        <f>$BK$5</f>
        <v>0</v>
      </c>
      <c r="BV25" s="32" t="s">
        <v>50</v>
      </c>
      <c r="BW25" s="34">
        <f>$BT$9</f>
        <v>0</v>
      </c>
      <c r="BX25" s="34">
        <f>$BT$6</f>
        <v>0</v>
      </c>
      <c r="CE25" s="32"/>
      <c r="CF25" s="34">
        <f>$CC$5</f>
        <v>0</v>
      </c>
      <c r="CG25" s="34">
        <f>$CC$9</f>
        <v>0</v>
      </c>
      <c r="CN25" s="50"/>
      <c r="CO25" s="48">
        <f>$CC$5</f>
        <v>0</v>
      </c>
      <c r="CP25" s="49">
        <f>$CL$6</f>
        <v>0</v>
      </c>
      <c r="CW25" s="46"/>
      <c r="CX25" s="44">
        <f>$CU$12</f>
        <v>0</v>
      </c>
      <c r="CY25" s="45">
        <f>$CU$5</f>
        <v>0</v>
      </c>
      <c r="CZ25" s="20"/>
    </row>
    <row r="26" spans="1:112" x14ac:dyDescent="0.3">
      <c r="B26" s="21"/>
      <c r="C26" s="21"/>
      <c r="D26" s="20"/>
      <c r="E26" s="20"/>
      <c r="F26" s="21"/>
      <c r="G26" s="21"/>
      <c r="K26" s="15" t="str">
        <f t="shared" si="2"/>
        <v/>
      </c>
      <c r="L26" s="23" t="str">
        <f>IF(A26="","",OR(COUNT(FIND({5,6,7,8,9},F26))))</f>
        <v/>
      </c>
      <c r="M26" s="21" t="str">
        <f t="shared" si="3"/>
        <v/>
      </c>
      <c r="AB26" s="21" t="str">
        <f t="shared" si="4"/>
        <v/>
      </c>
      <c r="AE26" s="21" t="str">
        <f t="shared" si="0"/>
        <v/>
      </c>
      <c r="BM26" s="42"/>
      <c r="BN26" s="34">
        <f>$BK$6</f>
        <v>0</v>
      </c>
      <c r="BO26" s="34">
        <f>$BK$8</f>
        <v>0</v>
      </c>
      <c r="BV26" s="32"/>
      <c r="BW26" s="34">
        <f>$BT$8</f>
        <v>0</v>
      </c>
      <c r="BX26" s="34">
        <f>$BT$5</f>
        <v>0</v>
      </c>
      <c r="CE26" s="32"/>
      <c r="CF26" s="34">
        <f>$CC$10</f>
        <v>0</v>
      </c>
      <c r="CG26" s="34">
        <f>$CC$6</f>
        <v>0</v>
      </c>
      <c r="CN26" s="37" t="s">
        <v>48</v>
      </c>
      <c r="CO26" s="38">
        <f>$CL$7</f>
        <v>0</v>
      </c>
      <c r="CP26" s="51">
        <f>$CL$11</f>
        <v>0</v>
      </c>
      <c r="CW26" s="46"/>
      <c r="CX26" s="44">
        <f>$CU$10</f>
        <v>0</v>
      </c>
      <c r="CY26" s="45">
        <f>$CU$11</f>
        <v>0</v>
      </c>
      <c r="CZ26" s="20"/>
    </row>
    <row r="27" spans="1:112" x14ac:dyDescent="0.3">
      <c r="B27" s="21"/>
      <c r="C27" s="21"/>
      <c r="D27" s="20"/>
      <c r="E27" s="20"/>
      <c r="F27" s="21"/>
      <c r="G27" s="21"/>
      <c r="K27" s="15" t="str">
        <f t="shared" si="2"/>
        <v/>
      </c>
      <c r="L27" s="23" t="str">
        <f>IF(A27="","",OR(COUNT(FIND({5,6,7,8,9},F27))))</f>
        <v/>
      </c>
      <c r="M27" s="21" t="str">
        <f t="shared" si="3"/>
        <v/>
      </c>
      <c r="AB27" s="21" t="str">
        <f t="shared" si="4"/>
        <v/>
      </c>
      <c r="AE27" s="21" t="str">
        <f t="shared" si="0"/>
        <v/>
      </c>
      <c r="BM27" s="42"/>
      <c r="BN27" s="34">
        <f>$BK$8</f>
        <v>0</v>
      </c>
      <c r="BO27" s="34">
        <f>$BK$7</f>
        <v>0</v>
      </c>
      <c r="BV27" s="32"/>
      <c r="BW27" s="34">
        <f>$BT$7</f>
        <v>0</v>
      </c>
      <c r="BX27" s="34">
        <f>$BT$9</f>
        <v>0</v>
      </c>
      <c r="CE27" s="32"/>
      <c r="CF27" s="34">
        <f>$CC$8</f>
        <v>0</v>
      </c>
      <c r="CG27" s="34">
        <f>$CC$5</f>
        <v>0</v>
      </c>
      <c r="CN27" s="43"/>
      <c r="CO27" s="44">
        <f>$CL$8</f>
        <v>0</v>
      </c>
      <c r="CP27" s="52">
        <f>$CL$5</f>
        <v>0</v>
      </c>
      <c r="CW27" s="46"/>
      <c r="CX27" s="44">
        <f>$CU$8</f>
        <v>0</v>
      </c>
      <c r="CY27" s="45">
        <f>$CU$9</f>
        <v>0</v>
      </c>
      <c r="CZ27" s="20"/>
    </row>
    <row r="28" spans="1:112" x14ac:dyDescent="0.3">
      <c r="B28" s="21"/>
      <c r="C28" s="21"/>
      <c r="D28" s="20"/>
      <c r="E28" s="20"/>
      <c r="F28" s="21"/>
      <c r="G28" s="21"/>
      <c r="K28" s="15" t="str">
        <f t="shared" si="2"/>
        <v/>
      </c>
      <c r="L28" s="23" t="str">
        <f>IF(A28="","",OR(COUNT(FIND({5,6,7,8,9},F28))))</f>
        <v/>
      </c>
      <c r="M28" s="21" t="str">
        <f t="shared" si="3"/>
        <v/>
      </c>
      <c r="AB28" s="21" t="str">
        <f t="shared" si="4"/>
        <v/>
      </c>
      <c r="AE28" s="21" t="str">
        <f t="shared" si="0"/>
        <v/>
      </c>
      <c r="BM28" s="47"/>
      <c r="BN28" s="34">
        <f>$BK$6</f>
        <v>0</v>
      </c>
      <c r="BO28" s="34">
        <f>$BK$5</f>
        <v>0</v>
      </c>
      <c r="BV28" s="32"/>
      <c r="BW28" s="34">
        <f>$BT$6</f>
        <v>0</v>
      </c>
      <c r="BX28" s="34">
        <f>$BT$8</f>
        <v>0</v>
      </c>
      <c r="CE28" s="32"/>
      <c r="CF28" s="34">
        <f>$CC$7</f>
        <v>0</v>
      </c>
      <c r="CG28" s="34">
        <f>$CC$9</f>
        <v>0</v>
      </c>
      <c r="CN28" s="43"/>
      <c r="CO28" s="44">
        <f>$CL$9</f>
        <v>0</v>
      </c>
      <c r="CP28" s="52">
        <f>$CL$6</f>
        <v>0</v>
      </c>
      <c r="CW28" s="46"/>
      <c r="CX28" s="44">
        <f>$CU$6</f>
        <v>0</v>
      </c>
      <c r="CY28" s="45">
        <f>$CU$7</f>
        <v>0</v>
      </c>
      <c r="CZ28" s="20"/>
    </row>
    <row r="29" spans="1:112" x14ac:dyDescent="0.3">
      <c r="B29" s="21"/>
      <c r="C29" s="21"/>
      <c r="D29" s="20"/>
      <c r="E29" s="20"/>
      <c r="F29" s="21"/>
      <c r="G29" s="21"/>
      <c r="K29" s="15" t="str">
        <f t="shared" si="2"/>
        <v/>
      </c>
      <c r="L29" s="23" t="str">
        <f>IF(A29="","",OR(COUNT(FIND({5,6,7,8,9},F29))))</f>
        <v/>
      </c>
      <c r="M29" s="21" t="str">
        <f t="shared" si="3"/>
        <v/>
      </c>
      <c r="AB29" s="21" t="str">
        <f t="shared" si="4"/>
        <v/>
      </c>
      <c r="AE29" s="21" t="str">
        <f t="shared" si="0"/>
        <v/>
      </c>
      <c r="BM29" s="20"/>
      <c r="BV29" s="32"/>
      <c r="BW29" s="34">
        <f>$BT$5</f>
        <v>0</v>
      </c>
      <c r="BX29" s="34">
        <f>$BT$7</f>
        <v>0</v>
      </c>
      <c r="CE29" s="32"/>
      <c r="CF29" s="34">
        <f>$CC$8</f>
        <v>0</v>
      </c>
      <c r="CG29" s="34">
        <f>$CC$10</f>
        <v>0</v>
      </c>
      <c r="CN29" s="43"/>
      <c r="CO29" s="44">
        <f>$CL$10</f>
        <v>0</v>
      </c>
      <c r="CP29" s="52">
        <f>$CL$7</f>
        <v>0</v>
      </c>
      <c r="CW29" s="46"/>
      <c r="CX29" s="44">
        <f>$CU$11</f>
        <v>0</v>
      </c>
      <c r="CY29" s="45">
        <f>$CU$12</f>
        <v>0</v>
      </c>
      <c r="CZ29" s="20"/>
    </row>
    <row r="30" spans="1:112" x14ac:dyDescent="0.3">
      <c r="B30" s="21"/>
      <c r="C30" s="21"/>
      <c r="D30" s="20"/>
      <c r="E30" s="20"/>
      <c r="F30" s="21"/>
      <c r="G30" s="21"/>
      <c r="K30" s="15" t="str">
        <f t="shared" si="2"/>
        <v/>
      </c>
      <c r="L30" s="23" t="str">
        <f>IF(A30="","",OR(COUNT(FIND({5,6,7,8,9},F30))))</f>
        <v/>
      </c>
      <c r="M30" s="21" t="str">
        <f t="shared" si="3"/>
        <v/>
      </c>
      <c r="AB30" s="21" t="str">
        <f t="shared" si="4"/>
        <v/>
      </c>
      <c r="AE30" s="21" t="str">
        <f t="shared" si="0"/>
        <v/>
      </c>
      <c r="BM30" s="20"/>
      <c r="BV30" s="32"/>
      <c r="BW30" s="34">
        <f>$BT$8</f>
        <v>0</v>
      </c>
      <c r="BX30" s="34">
        <f>$BT$9</f>
        <v>0</v>
      </c>
      <c r="CE30" s="32"/>
      <c r="CF30" s="34">
        <f>$CC$9</f>
        <v>0</v>
      </c>
      <c r="CG30" s="34">
        <f>$CC$6</f>
        <v>0</v>
      </c>
      <c r="CN30" s="43"/>
      <c r="CO30" s="44">
        <f>$CL$11</f>
        <v>0</v>
      </c>
      <c r="CP30" s="52">
        <f>$CL$8</f>
        <v>0</v>
      </c>
      <c r="CW30" s="46"/>
      <c r="CX30" s="44">
        <f>$CU$9</f>
        <v>0</v>
      </c>
      <c r="CY30" s="45">
        <f>$CU$10</f>
        <v>0</v>
      </c>
      <c r="CZ30" s="20"/>
    </row>
    <row r="31" spans="1:112" x14ac:dyDescent="0.3">
      <c r="B31" s="21"/>
      <c r="C31" s="21"/>
      <c r="D31" s="20"/>
      <c r="E31" s="20"/>
      <c r="F31" s="21"/>
      <c r="G31" s="21"/>
      <c r="K31" s="15" t="str">
        <f t="shared" si="2"/>
        <v/>
      </c>
      <c r="L31" s="23" t="str">
        <f>IF(A31="","",OR(COUNT(FIND({5,6,7,8,9},F31))))</f>
        <v/>
      </c>
      <c r="M31" s="21" t="str">
        <f t="shared" si="3"/>
        <v/>
      </c>
      <c r="AB31" s="21" t="str">
        <f t="shared" si="4"/>
        <v/>
      </c>
      <c r="AE31" s="21" t="str">
        <f t="shared" si="0"/>
        <v/>
      </c>
      <c r="BM31" s="20"/>
      <c r="BV31" s="32"/>
      <c r="BW31" s="34">
        <f>$BT$6</f>
        <v>0</v>
      </c>
      <c r="BX31" s="34">
        <f>$BT$7</f>
        <v>0</v>
      </c>
      <c r="CE31" s="32"/>
      <c r="CF31" s="34">
        <f>$CC$5</f>
        <v>0</v>
      </c>
      <c r="CG31" s="34">
        <f>$CC$7</f>
        <v>0</v>
      </c>
      <c r="CN31" s="43"/>
      <c r="CO31" s="44">
        <f>$CL$5</f>
        <v>0</v>
      </c>
      <c r="CP31" s="52">
        <f>$CL$9</f>
        <v>0</v>
      </c>
      <c r="CW31" s="46"/>
      <c r="CX31" s="44">
        <f>$CU$7</f>
        <v>0</v>
      </c>
      <c r="CY31" s="45">
        <f>$CU$8</f>
        <v>0</v>
      </c>
      <c r="CZ31" s="20"/>
    </row>
    <row r="32" spans="1:112" ht="21" thickBot="1" x14ac:dyDescent="0.35">
      <c r="B32" s="21"/>
      <c r="C32" s="21"/>
      <c r="D32" s="20"/>
      <c r="E32" s="20"/>
      <c r="F32" s="21"/>
      <c r="G32" s="21"/>
      <c r="K32" s="15" t="str">
        <f t="shared" si="2"/>
        <v/>
      </c>
      <c r="L32" s="23" t="str">
        <f>IF(A32="","",OR(COUNT(FIND({5,6,7,8,9},F32))))</f>
        <v/>
      </c>
      <c r="M32" s="21" t="str">
        <f t="shared" si="3"/>
        <v/>
      </c>
      <c r="AB32" s="21" t="str">
        <f t="shared" si="4"/>
        <v/>
      </c>
      <c r="AE32" s="21" t="str">
        <f t="shared" si="0"/>
        <v/>
      </c>
      <c r="BM32" s="20"/>
      <c r="BV32" s="32"/>
      <c r="BW32" s="34">
        <f>$BT$9</f>
        <v>0</v>
      </c>
      <c r="BX32" s="34">
        <f>$BT$5</f>
        <v>0</v>
      </c>
      <c r="CE32" s="32"/>
      <c r="CF32" s="34">
        <f>$CC$10</f>
        <v>0</v>
      </c>
      <c r="CG32" s="34">
        <f>$CC$9</f>
        <v>0</v>
      </c>
      <c r="CN32" s="43"/>
      <c r="CO32" s="44">
        <f>$CL$6</f>
        <v>0</v>
      </c>
      <c r="CP32" s="52">
        <f>$CL$10</f>
        <v>0</v>
      </c>
      <c r="CW32" s="53"/>
      <c r="CX32" s="48">
        <f>$CU$5</f>
        <v>0</v>
      </c>
      <c r="CY32" s="49">
        <f>$CU$6</f>
        <v>0</v>
      </c>
      <c r="CZ32" s="20"/>
    </row>
    <row r="33" spans="2:103" x14ac:dyDescent="0.3">
      <c r="B33" s="21"/>
      <c r="C33" s="21"/>
      <c r="D33" s="20"/>
      <c r="E33" s="20"/>
      <c r="F33" s="21"/>
      <c r="G33" s="21"/>
      <c r="K33" s="15" t="str">
        <f t="shared" si="2"/>
        <v/>
      </c>
      <c r="L33" s="23" t="str">
        <f>IF(A33="","",OR(COUNT(FIND({5,6,7,8,9},F33))))</f>
        <v/>
      </c>
      <c r="M33" s="21" t="str">
        <f t="shared" si="3"/>
        <v/>
      </c>
      <c r="AB33" s="21" t="str">
        <f t="shared" si="4"/>
        <v/>
      </c>
      <c r="AE33" s="21" t="str">
        <f t="shared" si="0"/>
        <v/>
      </c>
      <c r="BM33" s="20"/>
      <c r="BV33" s="32"/>
      <c r="BW33" s="34">
        <f>$BT$7</f>
        <v>0</v>
      </c>
      <c r="BX33" s="34">
        <f>$BT$8</f>
        <v>0</v>
      </c>
      <c r="CE33" s="32"/>
      <c r="CF33" s="34">
        <f>$CC$7</f>
        <v>0</v>
      </c>
      <c r="CG33" s="34">
        <f>$CC$8</f>
        <v>0</v>
      </c>
      <c r="CN33" s="43"/>
      <c r="CO33" s="44">
        <f>$CL$7</f>
        <v>0</v>
      </c>
      <c r="CP33" s="52">
        <f>$CL$5</f>
        <v>0</v>
      </c>
      <c r="CW33" s="54"/>
      <c r="CX33" s="20"/>
      <c r="CY33" s="20"/>
    </row>
    <row r="34" spans="2:103" x14ac:dyDescent="0.3">
      <c r="B34" s="21"/>
      <c r="C34" s="21"/>
      <c r="D34" s="20"/>
      <c r="E34" s="20"/>
      <c r="F34" s="21"/>
      <c r="G34" s="21"/>
      <c r="K34" s="15" t="str">
        <f t="shared" si="2"/>
        <v/>
      </c>
      <c r="L34" s="23" t="str">
        <f>IF(A34="","",OR(COUNT(FIND({5,6,7,8,9},F34))))</f>
        <v/>
      </c>
      <c r="M34" s="21" t="str">
        <f t="shared" si="3"/>
        <v/>
      </c>
      <c r="AB34" s="21" t="str">
        <f t="shared" si="4"/>
        <v/>
      </c>
      <c r="AE34" s="21" t="str">
        <f t="shared" si="0"/>
        <v/>
      </c>
      <c r="BM34" s="20"/>
      <c r="BV34" s="32"/>
      <c r="BW34" s="34">
        <f>$BT$5</f>
        <v>0</v>
      </c>
      <c r="BX34" s="34">
        <f>$BT$6</f>
        <v>0</v>
      </c>
      <c r="CE34" s="32"/>
      <c r="CF34" s="34">
        <f>$CC$6</f>
        <v>0</v>
      </c>
      <c r="CG34" s="34">
        <f>$CC$5</f>
        <v>0</v>
      </c>
      <c r="CN34" s="43"/>
      <c r="CO34" s="44">
        <f>$CL$11</f>
        <v>0</v>
      </c>
      <c r="CP34" s="52">
        <f>$CC$9</f>
        <v>0</v>
      </c>
      <c r="CW34" s="54"/>
      <c r="CX34" s="20"/>
      <c r="CY34" s="20"/>
    </row>
    <row r="35" spans="2:103" x14ac:dyDescent="0.3">
      <c r="B35" s="21"/>
      <c r="C35" s="21"/>
      <c r="D35" s="20"/>
      <c r="E35" s="20"/>
      <c r="F35" s="21"/>
      <c r="G35" s="21"/>
      <c r="K35" s="15" t="str">
        <f t="shared" si="2"/>
        <v/>
      </c>
      <c r="L35" s="23" t="str">
        <f>IF(A35="","",OR(COUNT(FIND({5,6,7,8,9},F35))))</f>
        <v/>
      </c>
      <c r="M35" s="21" t="str">
        <f t="shared" si="3"/>
        <v/>
      </c>
      <c r="AB35" s="21" t="str">
        <f t="shared" si="4"/>
        <v/>
      </c>
      <c r="AE35" s="21" t="str">
        <f t="shared" si="0"/>
        <v/>
      </c>
      <c r="BM35" s="20"/>
      <c r="BV35" s="32" t="s">
        <v>52</v>
      </c>
      <c r="BW35" s="34">
        <f>$BT$6</f>
        <v>0</v>
      </c>
      <c r="BX35" s="34">
        <f>$BT$9</f>
        <v>0</v>
      </c>
      <c r="CN35" s="43"/>
      <c r="CO35" s="44">
        <f>$CL$8</f>
        <v>0</v>
      </c>
      <c r="CP35" s="52">
        <f>$CL$6</f>
        <v>0</v>
      </c>
    </row>
    <row r="36" spans="2:103" x14ac:dyDescent="0.3">
      <c r="B36" s="21"/>
      <c r="C36" s="21"/>
      <c r="D36" s="20"/>
      <c r="E36" s="20"/>
      <c r="F36" s="21"/>
      <c r="G36" s="21"/>
      <c r="K36" s="15" t="str">
        <f t="shared" si="2"/>
        <v/>
      </c>
      <c r="L36" s="23" t="str">
        <f>IF(A36="","",OR(COUNT(FIND({5,6,7,8,9},F36))))</f>
        <v/>
      </c>
      <c r="M36" s="21" t="str">
        <f t="shared" si="3"/>
        <v/>
      </c>
      <c r="AB36" s="21" t="str">
        <f t="shared" si="4"/>
        <v/>
      </c>
      <c r="AE36" s="21" t="str">
        <f t="shared" si="0"/>
        <v/>
      </c>
      <c r="BM36" s="20"/>
      <c r="BV36" s="32"/>
      <c r="BW36" s="34">
        <f>$BT$5</f>
        <v>0</v>
      </c>
      <c r="BX36" s="34">
        <f>$BT$8</f>
        <v>0</v>
      </c>
      <c r="CN36" s="43"/>
      <c r="CO36" s="44">
        <f>$CL$5</f>
        <v>0</v>
      </c>
      <c r="CP36" s="52">
        <f>$CL$10</f>
        <v>0</v>
      </c>
    </row>
    <row r="37" spans="2:103" x14ac:dyDescent="0.3">
      <c r="B37" s="21"/>
      <c r="C37" s="21"/>
      <c r="D37" s="20"/>
      <c r="E37" s="20"/>
      <c r="F37" s="21"/>
      <c r="G37" s="21"/>
      <c r="K37" s="15" t="str">
        <f t="shared" si="2"/>
        <v/>
      </c>
      <c r="L37" s="23" t="str">
        <f>IF(A37="","",OR(COUNT(FIND({5,6,7,8,9},F37))))</f>
        <v/>
      </c>
      <c r="M37" s="21" t="str">
        <f t="shared" si="3"/>
        <v/>
      </c>
      <c r="AB37" s="21" t="str">
        <f t="shared" si="4"/>
        <v/>
      </c>
      <c r="AE37" s="21" t="str">
        <f t="shared" si="0"/>
        <v/>
      </c>
      <c r="BM37" s="20"/>
      <c r="BV37" s="32"/>
      <c r="BW37" s="34">
        <f>$BT$9</f>
        <v>0</v>
      </c>
      <c r="BX37" s="34">
        <f>$BT$7</f>
        <v>0</v>
      </c>
      <c r="CN37" s="43"/>
      <c r="CO37" s="44">
        <f>$CL$9</f>
        <v>0</v>
      </c>
      <c r="CP37" s="52">
        <f>$CL$7</f>
        <v>0</v>
      </c>
    </row>
    <row r="38" spans="2:103" x14ac:dyDescent="0.3">
      <c r="B38" s="21"/>
      <c r="C38" s="21"/>
      <c r="D38" s="20"/>
      <c r="E38" s="20"/>
      <c r="F38" s="21"/>
      <c r="G38" s="21"/>
      <c r="K38" s="15" t="str">
        <f t="shared" si="2"/>
        <v/>
      </c>
      <c r="L38" s="23" t="str">
        <f>IF(A38="","",OR(COUNT(FIND({5,6,7,8,9},F38))))</f>
        <v/>
      </c>
      <c r="M38" s="21" t="str">
        <f t="shared" si="3"/>
        <v/>
      </c>
      <c r="AB38" s="21" t="str">
        <f t="shared" si="4"/>
        <v/>
      </c>
      <c r="AE38" s="21" t="str">
        <f t="shared" si="0"/>
        <v/>
      </c>
      <c r="BM38" s="20"/>
      <c r="BV38" s="32"/>
      <c r="BW38" s="34">
        <f>$BT$8</f>
        <v>0</v>
      </c>
      <c r="BX38" s="34">
        <f>$BT$6</f>
        <v>0</v>
      </c>
      <c r="CN38" s="43"/>
      <c r="CO38" s="44">
        <f>$CL$6</f>
        <v>0</v>
      </c>
      <c r="CP38" s="52">
        <f>$CL$11</f>
        <v>0</v>
      </c>
    </row>
    <row r="39" spans="2:103" x14ac:dyDescent="0.3">
      <c r="B39" s="21"/>
      <c r="C39" s="21"/>
      <c r="D39" s="20"/>
      <c r="E39" s="20"/>
      <c r="F39" s="21"/>
      <c r="G39" s="21"/>
      <c r="K39" s="15" t="str">
        <f t="shared" si="2"/>
        <v/>
      </c>
      <c r="L39" s="23" t="str">
        <f>IF(A39="","",OR(COUNT(FIND({5,6,7,8,9},F39))))</f>
        <v/>
      </c>
      <c r="M39" s="21" t="str">
        <f t="shared" si="3"/>
        <v/>
      </c>
      <c r="AB39" s="21" t="str">
        <f t="shared" si="4"/>
        <v/>
      </c>
      <c r="AE39" s="21" t="str">
        <f t="shared" si="0"/>
        <v/>
      </c>
      <c r="BM39" s="20"/>
      <c r="BV39" s="32"/>
      <c r="BW39" s="34">
        <f>$BT$7</f>
        <v>0</v>
      </c>
      <c r="BX39" s="34">
        <f>$BT$5</f>
        <v>0</v>
      </c>
      <c r="CN39" s="43"/>
      <c r="CO39" s="44">
        <f>$CL$10</f>
        <v>0</v>
      </c>
      <c r="CP39" s="52">
        <f>$CL$8</f>
        <v>0</v>
      </c>
    </row>
    <row r="40" spans="2:103" x14ac:dyDescent="0.3">
      <c r="B40" s="21"/>
      <c r="C40" s="21"/>
      <c r="D40" s="20"/>
      <c r="E40" s="20"/>
      <c r="F40" s="21"/>
      <c r="G40" s="21"/>
      <c r="K40" s="15" t="str">
        <f t="shared" si="2"/>
        <v/>
      </c>
      <c r="L40" s="23" t="str">
        <f>IF(A40="","",OR(COUNT(FIND({5,6,7,8,9},F40))))</f>
        <v/>
      </c>
      <c r="M40" s="21" t="str">
        <f t="shared" si="3"/>
        <v/>
      </c>
      <c r="AB40" s="21" t="str">
        <f t="shared" si="4"/>
        <v/>
      </c>
      <c r="AE40" s="21" t="str">
        <f t="shared" si="0"/>
        <v/>
      </c>
      <c r="BM40" s="20"/>
      <c r="BV40" s="32"/>
      <c r="BW40" s="34">
        <f>$BT$9</f>
        <v>0</v>
      </c>
      <c r="BX40" s="34">
        <f>$BT$8</f>
        <v>0</v>
      </c>
      <c r="CN40" s="43"/>
      <c r="CO40" s="44">
        <f>$CL$5</f>
        <v>0</v>
      </c>
      <c r="CP40" s="52">
        <f>$CL$11</f>
        <v>0</v>
      </c>
    </row>
    <row r="41" spans="2:103" x14ac:dyDescent="0.3">
      <c r="B41" s="21"/>
      <c r="C41" s="21"/>
      <c r="D41" s="20"/>
      <c r="E41" s="20"/>
      <c r="F41" s="21"/>
      <c r="G41" s="21"/>
      <c r="K41" s="15" t="str">
        <f t="shared" si="2"/>
        <v/>
      </c>
      <c r="L41" s="23" t="str">
        <f>IF(A41="","",OR(COUNT(FIND({5,6,7,8,9},F41))))</f>
        <v/>
      </c>
      <c r="M41" s="21" t="str">
        <f t="shared" si="3"/>
        <v/>
      </c>
      <c r="AB41" s="21" t="str">
        <f t="shared" si="4"/>
        <v/>
      </c>
      <c r="AE41" s="21" t="str">
        <f t="shared" si="0"/>
        <v/>
      </c>
      <c r="BM41" s="20"/>
      <c r="BV41" s="32"/>
      <c r="BW41" s="34">
        <f>$BT$7</f>
        <v>0</v>
      </c>
      <c r="BX41" s="34">
        <f>$BT$6</f>
        <v>0</v>
      </c>
      <c r="CN41" s="43"/>
      <c r="CO41" s="44">
        <f>$CL$7</f>
        <v>0</v>
      </c>
      <c r="CP41" s="52">
        <f>$CL$6</f>
        <v>0</v>
      </c>
    </row>
    <row r="42" spans="2:103" x14ac:dyDescent="0.3">
      <c r="B42" s="21"/>
      <c r="C42" s="21"/>
      <c r="D42" s="20"/>
      <c r="E42" s="20"/>
      <c r="F42" s="21"/>
      <c r="G42" s="21"/>
      <c r="K42" s="15" t="str">
        <f t="shared" si="2"/>
        <v/>
      </c>
      <c r="L42" s="23" t="str">
        <f>IF(A42="","",OR(COUNT(FIND({5,6,7,8,9},F42))))</f>
        <v/>
      </c>
      <c r="M42" s="21" t="str">
        <f t="shared" si="3"/>
        <v/>
      </c>
      <c r="AB42" s="21" t="str">
        <f t="shared" si="4"/>
        <v/>
      </c>
      <c r="AE42" s="21" t="str">
        <f t="shared" si="0"/>
        <v/>
      </c>
      <c r="BM42" s="20"/>
      <c r="BV42" s="32"/>
      <c r="BW42" s="34">
        <f>$BT$5</f>
        <v>0</v>
      </c>
      <c r="BX42" s="34">
        <f>$BT$9</f>
        <v>0</v>
      </c>
      <c r="CN42" s="43"/>
      <c r="CO42" s="44">
        <f>$CL$9</f>
        <v>0</v>
      </c>
      <c r="CP42" s="52">
        <f>$CL$8</f>
        <v>0</v>
      </c>
    </row>
    <row r="43" spans="2:103" x14ac:dyDescent="0.3">
      <c r="B43" s="21"/>
      <c r="C43" s="21"/>
      <c r="D43" s="20"/>
      <c r="E43" s="20"/>
      <c r="F43" s="21"/>
      <c r="G43" s="21"/>
      <c r="K43" s="15" t="str">
        <f t="shared" si="2"/>
        <v/>
      </c>
      <c r="L43" s="23" t="str">
        <f>IF(A43="","",OR(COUNT(FIND({5,6,7,8,9},F43))))</f>
        <v/>
      </c>
      <c r="M43" s="21" t="str">
        <f t="shared" si="3"/>
        <v/>
      </c>
      <c r="AB43" s="21" t="str">
        <f t="shared" si="4"/>
        <v/>
      </c>
      <c r="AE43" s="21" t="str">
        <f t="shared" si="0"/>
        <v/>
      </c>
      <c r="BM43" s="20"/>
      <c r="BV43" s="32"/>
      <c r="BW43" s="34">
        <f>$BT$8</f>
        <v>0</v>
      </c>
      <c r="BX43" s="34">
        <f>$BT$7</f>
        <v>0</v>
      </c>
      <c r="CN43" s="43"/>
      <c r="CO43" s="44">
        <f>$CL$11</f>
        <v>0</v>
      </c>
      <c r="CP43" s="52">
        <f>$CL$10</f>
        <v>0</v>
      </c>
    </row>
    <row r="44" spans="2:103" x14ac:dyDescent="0.3">
      <c r="B44" s="21"/>
      <c r="C44" s="21"/>
      <c r="D44" s="20"/>
      <c r="E44" s="20"/>
      <c r="F44" s="21"/>
      <c r="G44" s="21"/>
      <c r="K44" s="15" t="str">
        <f t="shared" si="2"/>
        <v/>
      </c>
      <c r="L44" s="23" t="str">
        <f>IF(A44="","",OR(COUNT(FIND({5,6,7,8,9},F44))))</f>
        <v/>
      </c>
      <c r="M44" s="21" t="str">
        <f t="shared" si="3"/>
        <v/>
      </c>
      <c r="AB44" s="21" t="str">
        <f t="shared" si="4"/>
        <v/>
      </c>
      <c r="AE44" s="21" t="str">
        <f t="shared" si="0"/>
        <v/>
      </c>
      <c r="BM44" s="20"/>
      <c r="BV44" s="32"/>
      <c r="BW44" s="34">
        <f>$BT$6</f>
        <v>0</v>
      </c>
      <c r="BX44" s="34">
        <f>$BT$5</f>
        <v>0</v>
      </c>
      <c r="CN44" s="43"/>
      <c r="CO44" s="44">
        <f>$CL$8</f>
        <v>0</v>
      </c>
      <c r="CP44" s="52">
        <f>$CL$7</f>
        <v>0</v>
      </c>
    </row>
    <row r="45" spans="2:103" x14ac:dyDescent="0.3">
      <c r="B45" s="21"/>
      <c r="C45" s="21"/>
      <c r="D45" s="20"/>
      <c r="E45" s="20"/>
      <c r="F45" s="21"/>
      <c r="G45" s="21"/>
      <c r="K45" s="15" t="str">
        <f t="shared" si="2"/>
        <v/>
      </c>
      <c r="L45" s="23" t="str">
        <f>IF(A45="","",OR(COUNT(FIND({5,6,7,8,9},F45))))</f>
        <v/>
      </c>
      <c r="M45" s="21" t="str">
        <f t="shared" si="3"/>
        <v/>
      </c>
      <c r="AB45" s="21" t="str">
        <f t="shared" si="4"/>
        <v/>
      </c>
      <c r="AE45" s="21" t="str">
        <f t="shared" si="0"/>
        <v/>
      </c>
      <c r="BM45" s="20"/>
      <c r="CN45" s="43"/>
      <c r="CO45" s="44">
        <f>$CL$10</f>
        <v>0</v>
      </c>
      <c r="CP45" s="52">
        <f>$CL$5</f>
        <v>0</v>
      </c>
    </row>
    <row r="46" spans="2:103" ht="21" thickBot="1" x14ac:dyDescent="0.35">
      <c r="B46" s="21"/>
      <c r="C46" s="21"/>
      <c r="D46" s="20"/>
      <c r="E46" s="20"/>
      <c r="F46" s="21"/>
      <c r="G46" s="21"/>
      <c r="K46" s="15" t="str">
        <f t="shared" si="2"/>
        <v/>
      </c>
      <c r="L46" s="23" t="str">
        <f>IF(A46="","",OR(COUNT(FIND({5,6,7,8,9},F46))))</f>
        <v/>
      </c>
      <c r="M46" s="21" t="str">
        <f t="shared" si="3"/>
        <v/>
      </c>
      <c r="AB46" s="21" t="str">
        <f t="shared" si="4"/>
        <v/>
      </c>
      <c r="AE46" s="21" t="str">
        <f t="shared" si="0"/>
        <v/>
      </c>
      <c r="BM46" s="20"/>
      <c r="CN46" s="50"/>
      <c r="CO46" s="48">
        <f>$CL$6</f>
        <v>0</v>
      </c>
      <c r="CP46" s="55">
        <f>$CC$5</f>
        <v>0</v>
      </c>
    </row>
    <row r="47" spans="2:103" x14ac:dyDescent="0.3">
      <c r="B47" s="21"/>
      <c r="C47" s="21"/>
      <c r="D47" s="20"/>
      <c r="E47" s="20"/>
      <c r="F47" s="21"/>
      <c r="G47" s="21"/>
      <c r="K47" s="15" t="str">
        <f t="shared" si="2"/>
        <v/>
      </c>
      <c r="L47" s="23" t="str">
        <f>IF(A47="","",OR(COUNT(FIND({5,6,7,8,9},F47))))</f>
        <v/>
      </c>
      <c r="M47" s="21" t="str">
        <f t="shared" si="3"/>
        <v/>
      </c>
      <c r="AB47" s="21" t="str">
        <f t="shared" si="4"/>
        <v/>
      </c>
      <c r="AE47" s="21" t="str">
        <f t="shared" si="0"/>
        <v/>
      </c>
    </row>
    <row r="48" spans="2:103" x14ac:dyDescent="0.3">
      <c r="B48" s="21"/>
      <c r="C48" s="21"/>
      <c r="D48" s="20"/>
      <c r="E48" s="20"/>
      <c r="F48" s="21"/>
      <c r="G48" s="21"/>
      <c r="K48" s="15" t="str">
        <f t="shared" si="2"/>
        <v/>
      </c>
      <c r="L48" s="23" t="str">
        <f>IF(A48="","",OR(COUNT(FIND({5,6,7,8,9},F48))))</f>
        <v/>
      </c>
      <c r="M48" s="21" t="str">
        <f t="shared" si="3"/>
        <v/>
      </c>
      <c r="AB48" s="21" t="str">
        <f t="shared" si="4"/>
        <v/>
      </c>
      <c r="AE48" s="21" t="str">
        <f t="shared" si="0"/>
        <v/>
      </c>
    </row>
    <row r="49" spans="2:31" x14ac:dyDescent="0.3">
      <c r="B49" s="21"/>
      <c r="C49" s="21"/>
      <c r="D49" s="20"/>
      <c r="E49" s="20"/>
      <c r="F49" s="21"/>
      <c r="G49" s="21"/>
      <c r="K49" s="15" t="str">
        <f t="shared" si="2"/>
        <v/>
      </c>
      <c r="L49" s="23" t="str">
        <f>IF(A49="","",OR(COUNT(FIND({5,6,7,8,9},F49))))</f>
        <v/>
      </c>
      <c r="M49" s="21" t="str">
        <f t="shared" si="3"/>
        <v/>
      </c>
      <c r="AB49" s="21" t="str">
        <f t="shared" ref="AB49:AB102" si="5">IF(A49="","",IF(A49=1,"",IF(M49="Regular","",IF(C49-E49=1,"","Breakout Times for teams must be 1 second faster than the Team Time, and NOT a Division B/O  Time"))))</f>
        <v/>
      </c>
      <c r="AE49" s="21" t="str">
        <f t="shared" si="0"/>
        <v/>
      </c>
    </row>
    <row r="50" spans="2:31" x14ac:dyDescent="0.3">
      <c r="B50" s="21"/>
      <c r="C50" s="21"/>
      <c r="D50" s="20"/>
      <c r="E50" s="20"/>
      <c r="F50" s="21"/>
      <c r="G50" s="21"/>
      <c r="K50" s="15" t="str">
        <f t="shared" si="2"/>
        <v/>
      </c>
      <c r="L50" s="23" t="str">
        <f>IF(A50="","",OR(COUNT(FIND({5,6,7,8,9},F50))))</f>
        <v/>
      </c>
      <c r="M50" s="21" t="str">
        <f t="shared" si="3"/>
        <v/>
      </c>
      <c r="AB50" s="21" t="str">
        <f t="shared" si="5"/>
        <v/>
      </c>
      <c r="AE50" s="21" t="str">
        <f t="shared" si="0"/>
        <v/>
      </c>
    </row>
    <row r="51" spans="2:31" x14ac:dyDescent="0.3">
      <c r="B51" s="21"/>
      <c r="C51" s="21"/>
      <c r="D51" s="20"/>
      <c r="E51" s="20"/>
      <c r="F51" s="21"/>
      <c r="G51" s="21"/>
      <c r="K51" s="15" t="str">
        <f t="shared" si="2"/>
        <v/>
      </c>
      <c r="L51" s="23" t="str">
        <f>IF(A51="","",OR(COUNT(FIND({5,6,7,8,9},F51))))</f>
        <v/>
      </c>
      <c r="M51" s="21" t="str">
        <f t="shared" si="3"/>
        <v/>
      </c>
      <c r="AB51" s="21" t="str">
        <f t="shared" si="5"/>
        <v/>
      </c>
      <c r="AE51" s="21" t="str">
        <f t="shared" si="0"/>
        <v/>
      </c>
    </row>
    <row r="52" spans="2:31" x14ac:dyDescent="0.3">
      <c r="B52" s="21"/>
      <c r="C52" s="21"/>
      <c r="D52" s="20"/>
      <c r="E52" s="20"/>
      <c r="F52" s="21"/>
      <c r="G52" s="21"/>
      <c r="K52" s="15" t="str">
        <f t="shared" si="2"/>
        <v/>
      </c>
      <c r="L52" s="23" t="str">
        <f>IF(A52="","",OR(COUNT(FIND({5,6,7,8,9},F52))))</f>
        <v/>
      </c>
      <c r="M52" s="21" t="str">
        <f t="shared" si="3"/>
        <v/>
      </c>
      <c r="AB52" s="21" t="str">
        <f t="shared" si="5"/>
        <v/>
      </c>
      <c r="AE52" s="21" t="str">
        <f t="shared" si="0"/>
        <v/>
      </c>
    </row>
    <row r="53" spans="2:31" x14ac:dyDescent="0.3">
      <c r="B53" s="21"/>
      <c r="C53" s="21"/>
      <c r="D53" s="20"/>
      <c r="E53" s="20"/>
      <c r="F53" s="21"/>
      <c r="G53" s="21"/>
      <c r="K53" s="15" t="str">
        <f t="shared" si="2"/>
        <v/>
      </c>
      <c r="L53" s="23" t="str">
        <f>IF(A53="","",OR(COUNT(FIND({5,6,7,8,9},F53))))</f>
        <v/>
      </c>
      <c r="M53" s="21" t="str">
        <f t="shared" si="3"/>
        <v/>
      </c>
      <c r="AB53" s="21" t="str">
        <f t="shared" si="5"/>
        <v/>
      </c>
      <c r="AE53" s="21" t="str">
        <f t="shared" si="0"/>
        <v/>
      </c>
    </row>
    <row r="54" spans="2:31" x14ac:dyDescent="0.3">
      <c r="B54" s="21"/>
      <c r="C54" s="21"/>
      <c r="D54" s="20"/>
      <c r="E54" s="20"/>
      <c r="F54" s="21"/>
      <c r="G54" s="21"/>
      <c r="K54" s="15" t="str">
        <f t="shared" si="2"/>
        <v/>
      </c>
      <c r="L54" s="23" t="str">
        <f>IF(A54="","",OR(COUNT(FIND({5,6,7,8,9},F54))))</f>
        <v/>
      </c>
      <c r="M54" s="21" t="str">
        <f t="shared" si="3"/>
        <v/>
      </c>
      <c r="AB54" s="21" t="str">
        <f t="shared" si="5"/>
        <v/>
      </c>
      <c r="AE54" s="21" t="str">
        <f t="shared" si="0"/>
        <v/>
      </c>
    </row>
    <row r="55" spans="2:31" x14ac:dyDescent="0.3">
      <c r="B55" s="21"/>
      <c r="C55" s="21"/>
      <c r="D55" s="20"/>
      <c r="E55" s="20"/>
      <c r="F55" s="21"/>
      <c r="G55" s="21"/>
      <c r="K55" s="15" t="str">
        <f t="shared" si="2"/>
        <v/>
      </c>
      <c r="L55" s="23" t="str">
        <f>IF(A55="","",OR(COUNT(FIND({5,6,7,8,9},F55))))</f>
        <v/>
      </c>
      <c r="M55" s="21" t="str">
        <f t="shared" si="3"/>
        <v/>
      </c>
      <c r="AB55" s="21" t="str">
        <f t="shared" si="5"/>
        <v/>
      </c>
      <c r="AE55" s="21" t="str">
        <f t="shared" si="0"/>
        <v/>
      </c>
    </row>
    <row r="56" spans="2:31" x14ac:dyDescent="0.3">
      <c r="B56" s="21"/>
      <c r="C56" s="21"/>
      <c r="D56" s="20"/>
      <c r="E56" s="20"/>
      <c r="F56" s="21"/>
      <c r="G56" s="21"/>
      <c r="K56" s="15" t="str">
        <f t="shared" si="2"/>
        <v/>
      </c>
      <c r="L56" s="23" t="str">
        <f>IF(A56="","",OR(COUNT(FIND({5,6,7,8,9},F56))))</f>
        <v/>
      </c>
      <c r="M56" s="21" t="str">
        <f t="shared" si="3"/>
        <v/>
      </c>
      <c r="AB56" s="21" t="str">
        <f t="shared" si="5"/>
        <v/>
      </c>
      <c r="AE56" s="21" t="str">
        <f t="shared" si="0"/>
        <v/>
      </c>
    </row>
    <row r="57" spans="2:31" x14ac:dyDescent="0.3">
      <c r="B57" s="21"/>
      <c r="C57" s="21"/>
      <c r="D57" s="20"/>
      <c r="E57" s="20"/>
      <c r="F57" s="21"/>
      <c r="G57" s="21"/>
      <c r="K57" s="15" t="str">
        <f t="shared" si="2"/>
        <v/>
      </c>
      <c r="L57" s="23" t="str">
        <f>IF(A57="","",OR(COUNT(FIND({5,6,7,8,9},F57))))</f>
        <v/>
      </c>
      <c r="M57" s="21" t="str">
        <f t="shared" si="3"/>
        <v/>
      </c>
      <c r="AB57" s="21" t="str">
        <f t="shared" si="5"/>
        <v/>
      </c>
      <c r="AE57" s="21" t="str">
        <f t="shared" si="0"/>
        <v/>
      </c>
    </row>
    <row r="58" spans="2:31" x14ac:dyDescent="0.3">
      <c r="B58" s="21"/>
      <c r="C58" s="21"/>
      <c r="D58" s="20"/>
      <c r="E58" s="20"/>
      <c r="F58" s="21"/>
      <c r="G58" s="21"/>
      <c r="K58" s="15" t="str">
        <f t="shared" si="2"/>
        <v/>
      </c>
      <c r="L58" s="23" t="str">
        <f>IF(A58="","",OR(COUNT(FIND({5,6,7,8,9},F58))))</f>
        <v/>
      </c>
      <c r="M58" s="21" t="str">
        <f t="shared" si="3"/>
        <v/>
      </c>
      <c r="AB58" s="21" t="str">
        <f t="shared" si="5"/>
        <v/>
      </c>
      <c r="AE58" s="21" t="str">
        <f t="shared" si="0"/>
        <v/>
      </c>
    </row>
    <row r="59" spans="2:31" x14ac:dyDescent="0.3">
      <c r="B59" s="21"/>
      <c r="C59" s="21"/>
      <c r="D59" s="20"/>
      <c r="E59" s="20"/>
      <c r="F59" s="21"/>
      <c r="G59" s="21"/>
      <c r="K59" s="15" t="str">
        <f t="shared" si="2"/>
        <v/>
      </c>
      <c r="L59" s="23" t="str">
        <f>IF(A59="","",OR(COUNT(FIND({5,6,7,8,9},F59))))</f>
        <v/>
      </c>
      <c r="M59" s="21" t="str">
        <f t="shared" si="3"/>
        <v/>
      </c>
      <c r="AB59" s="21" t="str">
        <f t="shared" si="5"/>
        <v/>
      </c>
      <c r="AE59" s="21" t="str">
        <f t="shared" si="0"/>
        <v/>
      </c>
    </row>
    <row r="60" spans="2:31" x14ac:dyDescent="0.3">
      <c r="B60" s="21"/>
      <c r="C60" s="21"/>
      <c r="D60" s="20"/>
      <c r="E60" s="20"/>
      <c r="F60" s="21"/>
      <c r="G60" s="21"/>
      <c r="K60" s="15" t="str">
        <f t="shared" si="2"/>
        <v/>
      </c>
      <c r="L60" s="23" t="str">
        <f>IF(A60="","",OR(COUNT(FIND({5,6,7,8,9},F60))))</f>
        <v/>
      </c>
      <c r="M60" s="21" t="str">
        <f t="shared" si="3"/>
        <v/>
      </c>
      <c r="AB60" s="21" t="str">
        <f t="shared" si="5"/>
        <v/>
      </c>
      <c r="AE60" s="21" t="str">
        <f t="shared" si="0"/>
        <v/>
      </c>
    </row>
    <row r="61" spans="2:31" x14ac:dyDescent="0.3">
      <c r="B61" s="21"/>
      <c r="C61" s="21"/>
      <c r="D61" s="20"/>
      <c r="E61" s="20"/>
      <c r="F61" s="21"/>
      <c r="G61" s="21"/>
      <c r="K61" s="15" t="str">
        <f t="shared" si="2"/>
        <v/>
      </c>
      <c r="L61" s="23" t="str">
        <f>IF(A61="","",OR(COUNT(FIND({5,6,7,8,9},F61))))</f>
        <v/>
      </c>
      <c r="M61" s="21" t="str">
        <f t="shared" si="3"/>
        <v/>
      </c>
      <c r="AB61" s="21" t="str">
        <f t="shared" si="5"/>
        <v/>
      </c>
      <c r="AE61" s="21" t="str">
        <f t="shared" si="0"/>
        <v/>
      </c>
    </row>
    <row r="62" spans="2:31" x14ac:dyDescent="0.3">
      <c r="B62" s="21"/>
      <c r="C62" s="21"/>
      <c r="D62" s="20"/>
      <c r="E62" s="20"/>
      <c r="F62" s="21"/>
      <c r="G62" s="21"/>
      <c r="K62" s="15" t="str">
        <f t="shared" si="2"/>
        <v/>
      </c>
      <c r="L62" s="23" t="str">
        <f>IF(A62="","",OR(COUNT(FIND({5,6,7,8,9},F62))))</f>
        <v/>
      </c>
      <c r="M62" s="21" t="str">
        <f t="shared" si="3"/>
        <v/>
      </c>
      <c r="AB62" s="21" t="str">
        <f t="shared" si="5"/>
        <v/>
      </c>
      <c r="AE62" s="21" t="str">
        <f t="shared" si="0"/>
        <v/>
      </c>
    </row>
    <row r="63" spans="2:31" x14ac:dyDescent="0.3">
      <c r="B63" s="21"/>
      <c r="C63" s="21"/>
      <c r="D63" s="20"/>
      <c r="E63" s="20"/>
      <c r="F63" s="21"/>
      <c r="G63" s="21"/>
      <c r="K63" s="15" t="str">
        <f t="shared" si="2"/>
        <v/>
      </c>
      <c r="L63" s="23" t="str">
        <f>IF(A63="","",OR(COUNT(FIND({5,6,7,8,9},F63))))</f>
        <v/>
      </c>
      <c r="M63" s="21" t="str">
        <f t="shared" si="3"/>
        <v/>
      </c>
      <c r="AB63" s="21" t="str">
        <f t="shared" si="5"/>
        <v/>
      </c>
      <c r="AE63" s="21" t="str">
        <f t="shared" si="0"/>
        <v/>
      </c>
    </row>
    <row r="64" spans="2:31" x14ac:dyDescent="0.3">
      <c r="B64" s="21"/>
      <c r="C64" s="21"/>
      <c r="D64" s="20"/>
      <c r="E64" s="20"/>
      <c r="F64" s="21"/>
      <c r="G64" s="21"/>
      <c r="K64" s="15" t="str">
        <f t="shared" si="2"/>
        <v/>
      </c>
      <c r="L64" s="23" t="str">
        <f>IF(A64="","",OR(COUNT(FIND({5,6,7,8,9},F64))))</f>
        <v/>
      </c>
      <c r="M64" s="21" t="str">
        <f t="shared" si="3"/>
        <v/>
      </c>
      <c r="AB64" s="21" t="str">
        <f t="shared" si="5"/>
        <v/>
      </c>
      <c r="AE64" s="21" t="str">
        <f t="shared" si="0"/>
        <v/>
      </c>
    </row>
    <row r="65" spans="2:31" x14ac:dyDescent="0.3">
      <c r="B65" s="21"/>
      <c r="C65" s="21"/>
      <c r="D65" s="20"/>
      <c r="E65" s="20"/>
      <c r="F65" s="21"/>
      <c r="G65" s="21"/>
      <c r="K65" s="15" t="str">
        <f t="shared" si="2"/>
        <v/>
      </c>
      <c r="L65" s="23" t="str">
        <f>IF(A65="","",OR(COUNT(FIND({5,6,7,8,9},F65))))</f>
        <v/>
      </c>
      <c r="M65" s="21" t="str">
        <f t="shared" si="3"/>
        <v/>
      </c>
      <c r="AB65" s="21" t="str">
        <f t="shared" si="5"/>
        <v/>
      </c>
      <c r="AE65" s="21" t="str">
        <f t="shared" si="0"/>
        <v/>
      </c>
    </row>
    <row r="66" spans="2:31" x14ac:dyDescent="0.3">
      <c r="B66" s="21"/>
      <c r="C66" s="21"/>
      <c r="D66" s="20"/>
      <c r="E66" s="20"/>
      <c r="F66" s="21"/>
      <c r="G66" s="21"/>
      <c r="K66" s="15" t="str">
        <f t="shared" si="2"/>
        <v/>
      </c>
      <c r="L66" s="23" t="str">
        <f>IF(A66="","",OR(COUNT(FIND({5,6,7,8,9},F66))))</f>
        <v/>
      </c>
      <c r="M66" s="21" t="str">
        <f t="shared" si="3"/>
        <v/>
      </c>
      <c r="AB66" s="21" t="str">
        <f t="shared" si="5"/>
        <v/>
      </c>
      <c r="AE66" s="21" t="str">
        <f t="shared" ref="AE66:AE129" si="6">IF(B66="","",IF(COUNTIF(A66,"*O*"),"Open "&amp;RIGHT(A66,1),IF(COUNTIF(A66,"*Div*"),"Div "&amp;RIGHT(A66,1),"Div "&amp;A66)))</f>
        <v/>
      </c>
    </row>
    <row r="67" spans="2:31" x14ac:dyDescent="0.3">
      <c r="B67" s="21"/>
      <c r="C67" s="21"/>
      <c r="D67" s="20"/>
      <c r="E67" s="20"/>
      <c r="F67" s="21"/>
      <c r="G67" s="21"/>
      <c r="K67" s="15" t="str">
        <f t="shared" ref="K67:K130" si="7">IF(A67="","",IF(L67=TRUE,5,3))</f>
        <v/>
      </c>
      <c r="L67" s="23" t="str">
        <f>IF(A67="","",OR(COUNT(FIND({5,6,7,8,9},F67))))</f>
        <v/>
      </c>
      <c r="M67" s="21" t="str">
        <f t="shared" ref="M67:M101" si="8">IF(A67="","",IF(G67="Regular", "Regular", "Handicap"))</f>
        <v/>
      </c>
      <c r="AB67" s="21" t="str">
        <f t="shared" si="5"/>
        <v/>
      </c>
      <c r="AE67" s="21" t="str">
        <f t="shared" si="6"/>
        <v/>
      </c>
    </row>
    <row r="68" spans="2:31" x14ac:dyDescent="0.3">
      <c r="B68" s="21"/>
      <c r="C68" s="21"/>
      <c r="D68" s="20"/>
      <c r="E68" s="20"/>
      <c r="F68" s="21"/>
      <c r="G68" s="21"/>
      <c r="K68" s="15" t="str">
        <f t="shared" si="7"/>
        <v/>
      </c>
      <c r="L68" s="23" t="str">
        <f>IF(A68="","",OR(COUNT(FIND({5,6,7,8,9},F68))))</f>
        <v/>
      </c>
      <c r="M68" s="21" t="str">
        <f t="shared" si="8"/>
        <v/>
      </c>
      <c r="AB68" s="21" t="str">
        <f t="shared" si="5"/>
        <v/>
      </c>
      <c r="AE68" s="21" t="str">
        <f t="shared" si="6"/>
        <v/>
      </c>
    </row>
    <row r="69" spans="2:31" x14ac:dyDescent="0.3">
      <c r="B69" s="21"/>
      <c r="C69" s="21"/>
      <c r="D69" s="20"/>
      <c r="E69" s="20"/>
      <c r="F69" s="21"/>
      <c r="G69" s="21"/>
      <c r="K69" s="15" t="str">
        <f t="shared" si="7"/>
        <v/>
      </c>
      <c r="L69" s="23" t="str">
        <f>IF(A69="","",OR(COUNT(FIND({5,6,7,8,9},F69))))</f>
        <v/>
      </c>
      <c r="M69" s="21" t="str">
        <f t="shared" si="8"/>
        <v/>
      </c>
      <c r="AB69" s="21" t="str">
        <f t="shared" si="5"/>
        <v/>
      </c>
      <c r="AE69" s="21" t="str">
        <f t="shared" si="6"/>
        <v/>
      </c>
    </row>
    <row r="70" spans="2:31" x14ac:dyDescent="0.3">
      <c r="B70" s="21"/>
      <c r="C70" s="21"/>
      <c r="D70" s="20"/>
      <c r="E70" s="20"/>
      <c r="F70" s="21"/>
      <c r="G70" s="21"/>
      <c r="K70" s="15" t="str">
        <f t="shared" si="7"/>
        <v/>
      </c>
      <c r="L70" s="23" t="str">
        <f>IF(A70="","",OR(COUNT(FIND({5,6,7,8,9},F70))))</f>
        <v/>
      </c>
      <c r="M70" s="21" t="str">
        <f t="shared" si="8"/>
        <v/>
      </c>
      <c r="AB70" s="21" t="str">
        <f t="shared" si="5"/>
        <v/>
      </c>
      <c r="AE70" s="21" t="str">
        <f t="shared" si="6"/>
        <v/>
      </c>
    </row>
    <row r="71" spans="2:31" x14ac:dyDescent="0.3">
      <c r="B71" s="21"/>
      <c r="C71" s="21"/>
      <c r="D71" s="20"/>
      <c r="E71" s="20"/>
      <c r="F71" s="21"/>
      <c r="G71" s="21"/>
      <c r="K71" s="15" t="str">
        <f t="shared" si="7"/>
        <v/>
      </c>
      <c r="L71" s="23" t="str">
        <f>IF(A71="","",OR(COUNT(FIND({5,6,7,8,9},F71))))</f>
        <v/>
      </c>
      <c r="M71" s="21" t="str">
        <f t="shared" si="8"/>
        <v/>
      </c>
      <c r="AB71" s="21" t="str">
        <f t="shared" si="5"/>
        <v/>
      </c>
      <c r="AE71" s="21" t="str">
        <f t="shared" si="6"/>
        <v/>
      </c>
    </row>
    <row r="72" spans="2:31" x14ac:dyDescent="0.3">
      <c r="B72" s="21"/>
      <c r="C72" s="21"/>
      <c r="D72" s="20"/>
      <c r="E72" s="20"/>
      <c r="F72" s="21"/>
      <c r="G72" s="21"/>
      <c r="K72" s="15" t="str">
        <f t="shared" si="7"/>
        <v/>
      </c>
      <c r="L72" s="23" t="str">
        <f>IF(A72="","",OR(COUNT(FIND({5,6,7,8,9},F72))))</f>
        <v/>
      </c>
      <c r="M72" s="21" t="str">
        <f t="shared" si="8"/>
        <v/>
      </c>
      <c r="AB72" s="21" t="str">
        <f t="shared" si="5"/>
        <v/>
      </c>
      <c r="AE72" s="21" t="str">
        <f t="shared" si="6"/>
        <v/>
      </c>
    </row>
    <row r="73" spans="2:31" x14ac:dyDescent="0.3">
      <c r="B73" s="21"/>
      <c r="C73" s="21"/>
      <c r="D73" s="20"/>
      <c r="E73" s="20"/>
      <c r="F73" s="21"/>
      <c r="G73" s="21"/>
      <c r="K73" s="15" t="str">
        <f t="shared" si="7"/>
        <v/>
      </c>
      <c r="L73" s="23" t="str">
        <f>IF(A73="","",OR(COUNT(FIND({5,6,7,8,9},F73))))</f>
        <v/>
      </c>
      <c r="M73" s="21" t="str">
        <f t="shared" si="8"/>
        <v/>
      </c>
      <c r="AB73" s="21" t="str">
        <f t="shared" si="5"/>
        <v/>
      </c>
      <c r="AE73" s="21" t="str">
        <f t="shared" si="6"/>
        <v/>
      </c>
    </row>
    <row r="74" spans="2:31" x14ac:dyDescent="0.3">
      <c r="B74" s="21"/>
      <c r="C74" s="21"/>
      <c r="D74" s="20"/>
      <c r="E74" s="20"/>
      <c r="F74" s="21"/>
      <c r="G74" s="21"/>
      <c r="K74" s="15" t="str">
        <f t="shared" si="7"/>
        <v/>
      </c>
      <c r="L74" s="23" t="str">
        <f>IF(A74="","",OR(COUNT(FIND({5,6,7,8,9},F74))))</f>
        <v/>
      </c>
      <c r="M74" s="21" t="str">
        <f t="shared" si="8"/>
        <v/>
      </c>
      <c r="AB74" s="21" t="str">
        <f t="shared" si="5"/>
        <v/>
      </c>
      <c r="AE74" s="21" t="str">
        <f t="shared" si="6"/>
        <v/>
      </c>
    </row>
    <row r="75" spans="2:31" x14ac:dyDescent="0.3">
      <c r="B75" s="21"/>
      <c r="C75" s="21"/>
      <c r="D75" s="20"/>
      <c r="E75" s="20"/>
      <c r="F75" s="21"/>
      <c r="G75" s="21"/>
      <c r="K75" s="15" t="str">
        <f t="shared" si="7"/>
        <v/>
      </c>
      <c r="L75" s="23" t="str">
        <f>IF(A75="","",OR(COUNT(FIND({5,6,7,8,9},F75))))</f>
        <v/>
      </c>
      <c r="M75" s="21" t="str">
        <f t="shared" si="8"/>
        <v/>
      </c>
      <c r="AB75" s="21" t="str">
        <f t="shared" si="5"/>
        <v/>
      </c>
      <c r="AE75" s="21" t="str">
        <f t="shared" si="6"/>
        <v/>
      </c>
    </row>
    <row r="76" spans="2:31" x14ac:dyDescent="0.3">
      <c r="B76" s="21"/>
      <c r="C76" s="21"/>
      <c r="D76" s="20"/>
      <c r="E76" s="20"/>
      <c r="F76" s="21"/>
      <c r="G76" s="21"/>
      <c r="K76" s="15" t="str">
        <f t="shared" si="7"/>
        <v/>
      </c>
      <c r="L76" s="23" t="str">
        <f>IF(A76="","",OR(COUNT(FIND({5,6,7,8,9},F76))))</f>
        <v/>
      </c>
      <c r="M76" s="21" t="str">
        <f t="shared" si="8"/>
        <v/>
      </c>
      <c r="AB76" s="21" t="str">
        <f t="shared" si="5"/>
        <v/>
      </c>
      <c r="AE76" s="21" t="str">
        <f t="shared" si="6"/>
        <v/>
      </c>
    </row>
    <row r="77" spans="2:31" x14ac:dyDescent="0.3">
      <c r="B77" s="21"/>
      <c r="C77" s="21"/>
      <c r="D77" s="20"/>
      <c r="E77" s="20"/>
      <c r="F77" s="21"/>
      <c r="G77" s="21"/>
      <c r="K77" s="15" t="str">
        <f t="shared" si="7"/>
        <v/>
      </c>
      <c r="L77" s="23" t="str">
        <f>IF(A77="","",OR(COUNT(FIND({5,6,7,8,9},F77))))</f>
        <v/>
      </c>
      <c r="M77" s="21" t="str">
        <f t="shared" si="8"/>
        <v/>
      </c>
      <c r="AB77" s="21" t="str">
        <f t="shared" si="5"/>
        <v/>
      </c>
      <c r="AE77" s="21" t="str">
        <f t="shared" si="6"/>
        <v/>
      </c>
    </row>
    <row r="78" spans="2:31" x14ac:dyDescent="0.3">
      <c r="B78" s="21"/>
      <c r="C78" s="21"/>
      <c r="D78" s="20"/>
      <c r="E78" s="20"/>
      <c r="F78" s="21"/>
      <c r="G78" s="21"/>
      <c r="K78" s="15" t="str">
        <f t="shared" si="7"/>
        <v/>
      </c>
      <c r="L78" s="23" t="str">
        <f>IF(A78="","",OR(COUNT(FIND({5,6,7,8,9},F78))))</f>
        <v/>
      </c>
      <c r="M78" s="21" t="str">
        <f t="shared" si="8"/>
        <v/>
      </c>
      <c r="AB78" s="21" t="str">
        <f t="shared" si="5"/>
        <v/>
      </c>
      <c r="AE78" s="21" t="str">
        <f t="shared" si="6"/>
        <v/>
      </c>
    </row>
    <row r="79" spans="2:31" x14ac:dyDescent="0.3">
      <c r="B79" s="21"/>
      <c r="C79" s="21"/>
      <c r="D79" s="20"/>
      <c r="E79" s="20"/>
      <c r="F79" s="21"/>
      <c r="G79" s="21"/>
      <c r="K79" s="15" t="str">
        <f t="shared" si="7"/>
        <v/>
      </c>
      <c r="L79" s="23" t="str">
        <f>IF(A79="","",OR(COUNT(FIND({5,6,7,8,9},F79))))</f>
        <v/>
      </c>
      <c r="M79" s="21" t="str">
        <f t="shared" si="8"/>
        <v/>
      </c>
      <c r="AB79" s="21" t="str">
        <f t="shared" si="5"/>
        <v/>
      </c>
      <c r="AE79" s="21" t="str">
        <f t="shared" si="6"/>
        <v/>
      </c>
    </row>
    <row r="80" spans="2:31" x14ac:dyDescent="0.3">
      <c r="B80" s="21"/>
      <c r="C80" s="21"/>
      <c r="D80" s="20"/>
      <c r="E80" s="20"/>
      <c r="F80" s="21"/>
      <c r="G80" s="21"/>
      <c r="K80" s="15" t="str">
        <f t="shared" si="7"/>
        <v/>
      </c>
      <c r="L80" s="23" t="str">
        <f>IF(A80="","",OR(COUNT(FIND({5,6,7,8,9},F80))))</f>
        <v/>
      </c>
      <c r="M80" s="21" t="str">
        <f t="shared" si="8"/>
        <v/>
      </c>
      <c r="AB80" s="21" t="str">
        <f t="shared" si="5"/>
        <v/>
      </c>
      <c r="AE80" s="21" t="str">
        <f t="shared" si="6"/>
        <v/>
      </c>
    </row>
    <row r="81" spans="2:31" x14ac:dyDescent="0.3">
      <c r="B81" s="21"/>
      <c r="C81" s="21"/>
      <c r="D81" s="20"/>
      <c r="E81" s="20"/>
      <c r="F81" s="21"/>
      <c r="G81" s="21"/>
      <c r="K81" s="15" t="str">
        <f t="shared" si="7"/>
        <v/>
      </c>
      <c r="L81" s="23" t="str">
        <f>IF(A81="","",OR(COUNT(FIND({5,6,7,8,9},F81))))</f>
        <v/>
      </c>
      <c r="M81" s="21" t="str">
        <f t="shared" si="8"/>
        <v/>
      </c>
      <c r="AB81" s="21" t="str">
        <f t="shared" si="5"/>
        <v/>
      </c>
      <c r="AE81" s="21" t="str">
        <f t="shared" si="6"/>
        <v/>
      </c>
    </row>
    <row r="82" spans="2:31" x14ac:dyDescent="0.3">
      <c r="B82" s="21"/>
      <c r="C82" s="21"/>
      <c r="D82" s="20"/>
      <c r="E82" s="20"/>
      <c r="F82" s="21"/>
      <c r="G82" s="21"/>
      <c r="K82" s="15" t="str">
        <f t="shared" si="7"/>
        <v/>
      </c>
      <c r="L82" s="23" t="str">
        <f>IF(A82="","",OR(COUNT(FIND({5,6,7,8,9},F82))))</f>
        <v/>
      </c>
      <c r="M82" s="21" t="str">
        <f t="shared" si="8"/>
        <v/>
      </c>
      <c r="AB82" s="21" t="str">
        <f t="shared" si="5"/>
        <v/>
      </c>
      <c r="AE82" s="21" t="str">
        <f t="shared" si="6"/>
        <v/>
      </c>
    </row>
    <row r="83" spans="2:31" x14ac:dyDescent="0.3">
      <c r="B83" s="21"/>
      <c r="C83" s="21"/>
      <c r="D83" s="20"/>
      <c r="E83" s="20"/>
      <c r="F83" s="21"/>
      <c r="G83" s="21"/>
      <c r="K83" s="15" t="str">
        <f t="shared" si="7"/>
        <v/>
      </c>
      <c r="L83" s="23" t="str">
        <f>IF(A83="","",OR(COUNT(FIND({5,6,7,8,9},F83))))</f>
        <v/>
      </c>
      <c r="M83" s="21" t="str">
        <f t="shared" si="8"/>
        <v/>
      </c>
      <c r="AB83" s="21" t="str">
        <f t="shared" si="5"/>
        <v/>
      </c>
      <c r="AE83" s="21" t="str">
        <f t="shared" si="6"/>
        <v/>
      </c>
    </row>
    <row r="84" spans="2:31" x14ac:dyDescent="0.3">
      <c r="B84" s="21"/>
      <c r="C84" s="21"/>
      <c r="D84" s="20"/>
      <c r="E84" s="20"/>
      <c r="F84" s="21"/>
      <c r="G84" s="21"/>
      <c r="K84" s="15" t="str">
        <f t="shared" si="7"/>
        <v/>
      </c>
      <c r="L84" s="23" t="str">
        <f>IF(A84="","",OR(COUNT(FIND({5,6,7,8,9},F84))))</f>
        <v/>
      </c>
      <c r="M84" s="21" t="str">
        <f t="shared" si="8"/>
        <v/>
      </c>
      <c r="AB84" s="21" t="str">
        <f t="shared" si="5"/>
        <v/>
      </c>
      <c r="AE84" s="21" t="str">
        <f t="shared" si="6"/>
        <v/>
      </c>
    </row>
    <row r="85" spans="2:31" x14ac:dyDescent="0.3">
      <c r="B85" s="21"/>
      <c r="C85" s="21"/>
      <c r="D85" s="20"/>
      <c r="E85" s="20"/>
      <c r="F85" s="21"/>
      <c r="G85" s="21"/>
      <c r="K85" s="15" t="str">
        <f t="shared" si="7"/>
        <v/>
      </c>
      <c r="L85" s="23" t="str">
        <f>IF(A85="","",OR(COUNT(FIND({5,6,7,8,9},F85))))</f>
        <v/>
      </c>
      <c r="M85" s="21" t="str">
        <f t="shared" si="8"/>
        <v/>
      </c>
      <c r="AB85" s="21" t="str">
        <f t="shared" si="5"/>
        <v/>
      </c>
      <c r="AE85" s="21" t="str">
        <f t="shared" si="6"/>
        <v/>
      </c>
    </row>
    <row r="86" spans="2:31" x14ac:dyDescent="0.3">
      <c r="B86" s="21"/>
      <c r="C86" s="21"/>
      <c r="D86" s="20"/>
      <c r="E86" s="20"/>
      <c r="F86" s="21"/>
      <c r="G86" s="21"/>
      <c r="K86" s="15" t="str">
        <f t="shared" si="7"/>
        <v/>
      </c>
      <c r="L86" s="23" t="str">
        <f>IF(A86="","",OR(COUNT(FIND({5,6,7,8,9},F86))))</f>
        <v/>
      </c>
      <c r="M86" s="21" t="str">
        <f t="shared" si="8"/>
        <v/>
      </c>
      <c r="AB86" s="21" t="str">
        <f t="shared" si="5"/>
        <v/>
      </c>
      <c r="AE86" s="21" t="str">
        <f t="shared" si="6"/>
        <v/>
      </c>
    </row>
    <row r="87" spans="2:31" x14ac:dyDescent="0.3">
      <c r="B87" s="21"/>
      <c r="C87" s="21"/>
      <c r="D87" s="20"/>
      <c r="E87" s="20"/>
      <c r="F87" s="21"/>
      <c r="G87" s="21"/>
      <c r="K87" s="15" t="str">
        <f t="shared" si="7"/>
        <v/>
      </c>
      <c r="L87" s="23" t="str">
        <f>IF(A87="","",OR(COUNT(FIND({5,6,7,8,9},F87))))</f>
        <v/>
      </c>
      <c r="M87" s="21" t="str">
        <f t="shared" si="8"/>
        <v/>
      </c>
      <c r="AB87" s="21" t="str">
        <f t="shared" si="5"/>
        <v/>
      </c>
      <c r="AE87" s="21" t="str">
        <f t="shared" si="6"/>
        <v/>
      </c>
    </row>
    <row r="88" spans="2:31" x14ac:dyDescent="0.3">
      <c r="B88" s="21"/>
      <c r="C88" s="21"/>
      <c r="D88" s="20"/>
      <c r="E88" s="20"/>
      <c r="F88" s="21"/>
      <c r="G88" s="21"/>
      <c r="K88" s="15" t="str">
        <f t="shared" si="7"/>
        <v/>
      </c>
      <c r="L88" s="23" t="str">
        <f>IF(A88="","",OR(COUNT(FIND({5,6,7,8,9},F88))))</f>
        <v/>
      </c>
      <c r="M88" s="21" t="str">
        <f t="shared" si="8"/>
        <v/>
      </c>
      <c r="AB88" s="21" t="str">
        <f t="shared" si="5"/>
        <v/>
      </c>
      <c r="AE88" s="21" t="str">
        <f t="shared" si="6"/>
        <v/>
      </c>
    </row>
    <row r="89" spans="2:31" x14ac:dyDescent="0.3">
      <c r="B89" s="21"/>
      <c r="C89" s="21"/>
      <c r="D89" s="20"/>
      <c r="E89" s="20"/>
      <c r="F89" s="21"/>
      <c r="G89" s="21"/>
      <c r="K89" s="15" t="str">
        <f t="shared" si="7"/>
        <v/>
      </c>
      <c r="L89" s="23" t="str">
        <f>IF(A89="","",OR(COUNT(FIND({5,6,7,8,9},F89))))</f>
        <v/>
      </c>
      <c r="M89" s="21" t="str">
        <f t="shared" si="8"/>
        <v/>
      </c>
      <c r="AB89" s="21" t="str">
        <f t="shared" si="5"/>
        <v/>
      </c>
      <c r="AE89" s="21" t="str">
        <f t="shared" si="6"/>
        <v/>
      </c>
    </row>
    <row r="90" spans="2:31" x14ac:dyDescent="0.3">
      <c r="B90" s="21"/>
      <c r="C90" s="21"/>
      <c r="D90" s="20"/>
      <c r="E90" s="20"/>
      <c r="F90" s="21"/>
      <c r="G90" s="21"/>
      <c r="K90" s="15" t="str">
        <f t="shared" si="7"/>
        <v/>
      </c>
      <c r="L90" s="23" t="str">
        <f>IF(A90="","",OR(COUNT(FIND({5,6,7,8,9},F90))))</f>
        <v/>
      </c>
      <c r="M90" s="21" t="str">
        <f t="shared" si="8"/>
        <v/>
      </c>
      <c r="AB90" s="21" t="str">
        <f t="shared" si="5"/>
        <v/>
      </c>
      <c r="AE90" s="21" t="str">
        <f t="shared" si="6"/>
        <v/>
      </c>
    </row>
    <row r="91" spans="2:31" x14ac:dyDescent="0.3">
      <c r="B91" s="21"/>
      <c r="C91" s="21"/>
      <c r="D91" s="20"/>
      <c r="E91" s="20"/>
      <c r="F91" s="21"/>
      <c r="G91" s="21"/>
      <c r="K91" s="15" t="str">
        <f t="shared" si="7"/>
        <v/>
      </c>
      <c r="L91" s="23" t="str">
        <f>IF(A91="","",OR(COUNT(FIND({5,6,7,8,9},F91))))</f>
        <v/>
      </c>
      <c r="M91" s="21" t="str">
        <f t="shared" si="8"/>
        <v/>
      </c>
      <c r="AB91" s="21" t="str">
        <f t="shared" si="5"/>
        <v/>
      </c>
      <c r="AE91" s="21" t="str">
        <f t="shared" si="6"/>
        <v/>
      </c>
    </row>
    <row r="92" spans="2:31" x14ac:dyDescent="0.3">
      <c r="B92" s="21"/>
      <c r="C92" s="21"/>
      <c r="D92" s="20"/>
      <c r="E92" s="20"/>
      <c r="F92" s="21"/>
      <c r="G92" s="21"/>
      <c r="K92" s="15" t="str">
        <f t="shared" si="7"/>
        <v/>
      </c>
      <c r="L92" s="23" t="str">
        <f>IF(A92="","",OR(COUNT(FIND({5,6,7,8,9},F92))))</f>
        <v/>
      </c>
      <c r="M92" s="21" t="str">
        <f t="shared" si="8"/>
        <v/>
      </c>
      <c r="AB92" s="21" t="str">
        <f t="shared" si="5"/>
        <v/>
      </c>
      <c r="AE92" s="21" t="str">
        <f t="shared" si="6"/>
        <v/>
      </c>
    </row>
    <row r="93" spans="2:31" x14ac:dyDescent="0.3">
      <c r="B93" s="21"/>
      <c r="C93" s="21"/>
      <c r="D93" s="20"/>
      <c r="E93" s="20"/>
      <c r="F93" s="21"/>
      <c r="G93" s="21"/>
      <c r="K93" s="15" t="str">
        <f t="shared" si="7"/>
        <v/>
      </c>
      <c r="L93" s="23" t="str">
        <f>IF(A93="","",OR(COUNT(FIND({5,6,7,8,9},F93))))</f>
        <v/>
      </c>
      <c r="M93" s="21" t="str">
        <f t="shared" si="8"/>
        <v/>
      </c>
      <c r="AB93" s="21" t="str">
        <f t="shared" si="5"/>
        <v/>
      </c>
      <c r="AE93" s="21" t="str">
        <f t="shared" si="6"/>
        <v/>
      </c>
    </row>
    <row r="94" spans="2:31" x14ac:dyDescent="0.3">
      <c r="B94" s="21"/>
      <c r="C94" s="21"/>
      <c r="D94" s="20"/>
      <c r="E94" s="20"/>
      <c r="F94" s="21"/>
      <c r="G94" s="21"/>
      <c r="K94" s="15" t="str">
        <f t="shared" si="7"/>
        <v/>
      </c>
      <c r="L94" s="23" t="str">
        <f>IF(A94="","",OR(COUNT(FIND({5,6,7,8,9},F94))))</f>
        <v/>
      </c>
      <c r="M94" s="21" t="str">
        <f t="shared" si="8"/>
        <v/>
      </c>
      <c r="AB94" s="21" t="str">
        <f t="shared" si="5"/>
        <v/>
      </c>
      <c r="AE94" s="21" t="str">
        <f t="shared" si="6"/>
        <v/>
      </c>
    </row>
    <row r="95" spans="2:31" x14ac:dyDescent="0.3">
      <c r="B95" s="21"/>
      <c r="C95" s="21"/>
      <c r="D95" s="20"/>
      <c r="E95" s="20"/>
      <c r="F95" s="21"/>
      <c r="G95" s="21"/>
      <c r="K95" s="15" t="str">
        <f t="shared" si="7"/>
        <v/>
      </c>
      <c r="L95" s="23" t="str">
        <f>IF(A95="","",OR(COUNT(FIND({5,6,7,8,9},F95))))</f>
        <v/>
      </c>
      <c r="M95" s="21" t="str">
        <f t="shared" si="8"/>
        <v/>
      </c>
      <c r="AB95" s="21" t="str">
        <f t="shared" si="5"/>
        <v/>
      </c>
      <c r="AE95" s="21" t="str">
        <f t="shared" si="6"/>
        <v/>
      </c>
    </row>
    <row r="96" spans="2:31" x14ac:dyDescent="0.3">
      <c r="B96" s="21"/>
      <c r="C96" s="21"/>
      <c r="D96" s="20"/>
      <c r="E96" s="20"/>
      <c r="F96" s="21"/>
      <c r="G96" s="21"/>
      <c r="K96" s="15" t="str">
        <f t="shared" si="7"/>
        <v/>
      </c>
      <c r="L96" s="23" t="str">
        <f>IF(A96="","",OR(COUNT(FIND({5,6,7,8,9},F96))))</f>
        <v/>
      </c>
      <c r="M96" s="21" t="str">
        <f t="shared" si="8"/>
        <v/>
      </c>
      <c r="AB96" s="21" t="str">
        <f t="shared" si="5"/>
        <v/>
      </c>
      <c r="AE96" s="21" t="str">
        <f t="shared" si="6"/>
        <v/>
      </c>
    </row>
    <row r="97" spans="2:31" x14ac:dyDescent="0.3">
      <c r="B97" s="21"/>
      <c r="C97" s="21"/>
      <c r="D97" s="20"/>
      <c r="E97" s="20"/>
      <c r="F97" s="21"/>
      <c r="G97" s="21"/>
      <c r="K97" s="15" t="str">
        <f t="shared" si="7"/>
        <v/>
      </c>
      <c r="L97" s="23" t="str">
        <f>IF(A97="","",OR(COUNT(FIND({5,6,7,8,9},F97))))</f>
        <v/>
      </c>
      <c r="M97" s="21" t="str">
        <f t="shared" si="8"/>
        <v/>
      </c>
      <c r="AB97" s="21" t="str">
        <f t="shared" si="5"/>
        <v/>
      </c>
      <c r="AE97" s="21" t="str">
        <f t="shared" si="6"/>
        <v/>
      </c>
    </row>
    <row r="98" spans="2:31" x14ac:dyDescent="0.3">
      <c r="B98" s="21"/>
      <c r="C98" s="21"/>
      <c r="D98" s="20"/>
      <c r="E98" s="20"/>
      <c r="F98" s="21"/>
      <c r="G98" s="21"/>
      <c r="K98" s="15" t="str">
        <f t="shared" si="7"/>
        <v/>
      </c>
      <c r="L98" s="23" t="str">
        <f>IF(A98="","",OR(COUNT(FIND({5,6,7,8,9},F98))))</f>
        <v/>
      </c>
      <c r="M98" s="21" t="str">
        <f t="shared" si="8"/>
        <v/>
      </c>
      <c r="AB98" s="21" t="str">
        <f t="shared" si="5"/>
        <v/>
      </c>
      <c r="AE98" s="21" t="str">
        <f t="shared" si="6"/>
        <v/>
      </c>
    </row>
    <row r="99" spans="2:31" x14ac:dyDescent="0.3">
      <c r="B99" s="21"/>
      <c r="C99" s="21"/>
      <c r="D99" s="20"/>
      <c r="E99" s="20"/>
      <c r="F99" s="21"/>
      <c r="G99" s="21"/>
      <c r="K99" s="15" t="str">
        <f t="shared" si="7"/>
        <v/>
      </c>
      <c r="L99" s="23" t="str">
        <f>IF(A99="","",OR(COUNT(FIND({5,6,7,8,9},F99))))</f>
        <v/>
      </c>
      <c r="M99" s="21" t="str">
        <f t="shared" si="8"/>
        <v/>
      </c>
      <c r="AB99" s="21" t="str">
        <f t="shared" si="5"/>
        <v/>
      </c>
      <c r="AE99" s="21" t="str">
        <f t="shared" si="6"/>
        <v/>
      </c>
    </row>
    <row r="100" spans="2:31" x14ac:dyDescent="0.3">
      <c r="B100" s="21"/>
      <c r="C100" s="21"/>
      <c r="D100" s="20"/>
      <c r="E100" s="20"/>
      <c r="F100" s="21"/>
      <c r="G100" s="21"/>
      <c r="K100" s="15" t="str">
        <f t="shared" si="7"/>
        <v/>
      </c>
      <c r="L100" s="23" t="str">
        <f>IF(A100="","",OR(COUNT(FIND({5,6,7,8,9},F100))))</f>
        <v/>
      </c>
      <c r="M100" s="21" t="str">
        <f t="shared" si="8"/>
        <v/>
      </c>
      <c r="AB100" s="21" t="str">
        <f t="shared" si="5"/>
        <v/>
      </c>
      <c r="AE100" s="21" t="str">
        <f t="shared" si="6"/>
        <v/>
      </c>
    </row>
    <row r="101" spans="2:31" x14ac:dyDescent="0.3">
      <c r="B101" s="21"/>
      <c r="C101" s="21"/>
      <c r="D101" s="20"/>
      <c r="E101" s="20"/>
      <c r="F101" s="21"/>
      <c r="G101" s="21"/>
      <c r="K101" s="15" t="str">
        <f t="shared" si="7"/>
        <v/>
      </c>
      <c r="L101" s="23" t="str">
        <f>IF(A101="","",OR(COUNT(FIND({5,6,7,8,9},F101))))</f>
        <v/>
      </c>
      <c r="M101" s="21" t="str">
        <f t="shared" si="8"/>
        <v/>
      </c>
      <c r="AB101" s="21" t="str">
        <f t="shared" si="5"/>
        <v/>
      </c>
      <c r="AE101" s="21" t="str">
        <f t="shared" si="6"/>
        <v/>
      </c>
    </row>
    <row r="102" spans="2:31" x14ac:dyDescent="0.3">
      <c r="K102" s="15" t="str">
        <f t="shared" si="7"/>
        <v/>
      </c>
      <c r="L102" s="23" t="str">
        <f>IF(A102="","",OR(COUNT(FIND({5,6,7,8,9},F102))))</f>
        <v/>
      </c>
      <c r="AB102" s="21" t="str">
        <f t="shared" si="5"/>
        <v/>
      </c>
      <c r="AE102" s="21" t="str">
        <f t="shared" si="6"/>
        <v/>
      </c>
    </row>
    <row r="103" spans="2:31" x14ac:dyDescent="0.3">
      <c r="K103" s="15" t="str">
        <f t="shared" si="7"/>
        <v/>
      </c>
      <c r="L103" s="23" t="str">
        <f>IF(A103="","",OR(COUNT(FIND({5,6,7,8,9},F103))))</f>
        <v/>
      </c>
      <c r="AE103" s="21" t="str">
        <f t="shared" si="6"/>
        <v/>
      </c>
    </row>
    <row r="104" spans="2:31" x14ac:dyDescent="0.3">
      <c r="K104" s="15" t="str">
        <f t="shared" si="7"/>
        <v/>
      </c>
      <c r="L104" s="23" t="str">
        <f>IF(A104="","",OR(COUNT(FIND({5,6,7,8,9},F104))))</f>
        <v/>
      </c>
      <c r="AE104" s="21" t="str">
        <f t="shared" si="6"/>
        <v/>
      </c>
    </row>
    <row r="105" spans="2:31" x14ac:dyDescent="0.3">
      <c r="K105" s="15" t="str">
        <f t="shared" si="7"/>
        <v/>
      </c>
      <c r="L105" s="23" t="str">
        <f>IF(A105="","",OR(COUNT(FIND({5,6,7,8,9},F105))))</f>
        <v/>
      </c>
      <c r="AE105" s="21" t="str">
        <f t="shared" si="6"/>
        <v/>
      </c>
    </row>
    <row r="106" spans="2:31" x14ac:dyDescent="0.3">
      <c r="K106" s="15" t="str">
        <f t="shared" si="7"/>
        <v/>
      </c>
      <c r="L106" s="23" t="str">
        <f>IF(A106="","",OR(COUNT(FIND({5,6,7,8,9},F106))))</f>
        <v/>
      </c>
      <c r="AE106" s="21" t="str">
        <f t="shared" si="6"/>
        <v/>
      </c>
    </row>
    <row r="107" spans="2:31" x14ac:dyDescent="0.3">
      <c r="K107" s="15" t="str">
        <f t="shared" si="7"/>
        <v/>
      </c>
      <c r="L107" s="23" t="str">
        <f>IF(A107="","",OR(COUNT(FIND({5,6,7,8,9},F107))))</f>
        <v/>
      </c>
      <c r="AE107" s="21" t="str">
        <f t="shared" si="6"/>
        <v/>
      </c>
    </row>
    <row r="108" spans="2:31" x14ac:dyDescent="0.3">
      <c r="K108" s="15" t="str">
        <f t="shared" si="7"/>
        <v/>
      </c>
      <c r="L108" s="23" t="str">
        <f>IF(A108="","",OR(COUNT(FIND({5,6,7,8,9},F108))))</f>
        <v/>
      </c>
      <c r="AE108" s="21" t="str">
        <f t="shared" si="6"/>
        <v/>
      </c>
    </row>
    <row r="109" spans="2:31" x14ac:dyDescent="0.3">
      <c r="K109" s="15" t="str">
        <f t="shared" si="7"/>
        <v/>
      </c>
      <c r="L109" s="23" t="str">
        <f>IF(A109="","",OR(COUNT(FIND({5,6,7,8,9},F109))))</f>
        <v/>
      </c>
      <c r="AE109" s="21" t="str">
        <f t="shared" si="6"/>
        <v/>
      </c>
    </row>
    <row r="110" spans="2:31" x14ac:dyDescent="0.3">
      <c r="K110" s="15" t="str">
        <f t="shared" si="7"/>
        <v/>
      </c>
      <c r="L110" s="23" t="str">
        <f>IF(A110="","",OR(COUNT(FIND({5,6,7,8,9},F110))))</f>
        <v/>
      </c>
      <c r="AE110" s="21" t="str">
        <f t="shared" si="6"/>
        <v/>
      </c>
    </row>
    <row r="111" spans="2:31" x14ac:dyDescent="0.3">
      <c r="K111" s="15" t="str">
        <f t="shared" si="7"/>
        <v/>
      </c>
      <c r="L111" s="23" t="str">
        <f>IF(A111="","",OR(COUNT(FIND({5,6,7,8,9},F111))))</f>
        <v/>
      </c>
      <c r="AE111" s="21" t="str">
        <f t="shared" si="6"/>
        <v/>
      </c>
    </row>
    <row r="112" spans="2:31" x14ac:dyDescent="0.3">
      <c r="K112" s="15" t="str">
        <f t="shared" si="7"/>
        <v/>
      </c>
      <c r="L112" s="23" t="str">
        <f>IF(A112="","",OR(COUNT(FIND({5,6,7,8,9},F112))))</f>
        <v/>
      </c>
      <c r="AE112" s="21" t="str">
        <f t="shared" si="6"/>
        <v/>
      </c>
    </row>
    <row r="113" spans="11:31" x14ac:dyDescent="0.3">
      <c r="K113" s="15" t="str">
        <f t="shared" si="7"/>
        <v/>
      </c>
      <c r="L113" s="23" t="str">
        <f>IF(A113="","",OR(COUNT(FIND({5,6,7,8,9},F113))))</f>
        <v/>
      </c>
      <c r="AE113" s="21" t="str">
        <f t="shared" si="6"/>
        <v/>
      </c>
    </row>
    <row r="114" spans="11:31" x14ac:dyDescent="0.3">
      <c r="K114" s="15" t="str">
        <f t="shared" si="7"/>
        <v/>
      </c>
      <c r="L114" s="23" t="str">
        <f>IF(A114="","",OR(COUNT(FIND({5,6,7,8,9},F114))))</f>
        <v/>
      </c>
      <c r="AE114" s="21" t="str">
        <f t="shared" si="6"/>
        <v/>
      </c>
    </row>
    <row r="115" spans="11:31" x14ac:dyDescent="0.3">
      <c r="K115" s="15" t="str">
        <f t="shared" si="7"/>
        <v/>
      </c>
      <c r="L115" s="23" t="str">
        <f>IF(A115="","",OR(COUNT(FIND({5,6,7,8,9},F115))))</f>
        <v/>
      </c>
      <c r="AE115" s="21" t="str">
        <f t="shared" si="6"/>
        <v/>
      </c>
    </row>
    <row r="116" spans="11:31" x14ac:dyDescent="0.3">
      <c r="K116" s="15" t="str">
        <f t="shared" si="7"/>
        <v/>
      </c>
      <c r="L116" s="23" t="str">
        <f>IF(A116="","",OR(COUNT(FIND({5,6,7,8,9},F116))))</f>
        <v/>
      </c>
      <c r="AE116" s="21" t="str">
        <f t="shared" si="6"/>
        <v/>
      </c>
    </row>
    <row r="117" spans="11:31" x14ac:dyDescent="0.3">
      <c r="K117" s="15" t="str">
        <f t="shared" si="7"/>
        <v/>
      </c>
      <c r="L117" s="23" t="str">
        <f>IF(A117="","",OR(COUNT(FIND({5,6,7,8,9},F117))))</f>
        <v/>
      </c>
      <c r="AE117" s="21" t="str">
        <f t="shared" si="6"/>
        <v/>
      </c>
    </row>
    <row r="118" spans="11:31" x14ac:dyDescent="0.3">
      <c r="K118" s="15" t="str">
        <f t="shared" si="7"/>
        <v/>
      </c>
      <c r="L118" s="23" t="str">
        <f>IF(A118="","",OR(COUNT(FIND({5,6,7,8,9},F118))))</f>
        <v/>
      </c>
      <c r="AE118" s="21" t="str">
        <f t="shared" si="6"/>
        <v/>
      </c>
    </row>
    <row r="119" spans="11:31" x14ac:dyDescent="0.3">
      <c r="K119" s="15" t="str">
        <f t="shared" si="7"/>
        <v/>
      </c>
      <c r="L119" s="23" t="str">
        <f>IF(A119="","",OR(COUNT(FIND({5,6,7,8,9},F119))))</f>
        <v/>
      </c>
      <c r="AE119" s="21" t="str">
        <f t="shared" si="6"/>
        <v/>
      </c>
    </row>
    <row r="120" spans="11:31" x14ac:dyDescent="0.3">
      <c r="K120" s="15" t="str">
        <f t="shared" si="7"/>
        <v/>
      </c>
      <c r="L120" s="23" t="str">
        <f>IF(A120="","",OR(COUNT(FIND({5,6,7,8,9},F120))))</f>
        <v/>
      </c>
      <c r="AE120" s="21" t="str">
        <f t="shared" si="6"/>
        <v/>
      </c>
    </row>
    <row r="121" spans="11:31" x14ac:dyDescent="0.3">
      <c r="K121" s="15" t="str">
        <f t="shared" si="7"/>
        <v/>
      </c>
      <c r="L121" s="23" t="str">
        <f>IF(A121="","",OR(COUNT(FIND({5,6,7,8,9},F121))))</f>
        <v/>
      </c>
      <c r="AE121" s="21" t="str">
        <f t="shared" si="6"/>
        <v/>
      </c>
    </row>
    <row r="122" spans="11:31" x14ac:dyDescent="0.3">
      <c r="K122" s="15" t="str">
        <f t="shared" si="7"/>
        <v/>
      </c>
      <c r="L122" s="23" t="str">
        <f>IF(A122="","",OR(COUNT(FIND({5,6,7,8,9},F122))))</f>
        <v/>
      </c>
      <c r="AE122" s="21" t="str">
        <f t="shared" si="6"/>
        <v/>
      </c>
    </row>
    <row r="123" spans="11:31" x14ac:dyDescent="0.3">
      <c r="K123" s="15" t="str">
        <f t="shared" si="7"/>
        <v/>
      </c>
      <c r="L123" s="23" t="str">
        <f>IF(A123="","",OR(COUNT(FIND({5,6,7,8,9},F123))))</f>
        <v/>
      </c>
      <c r="AE123" s="21" t="str">
        <f t="shared" si="6"/>
        <v/>
      </c>
    </row>
    <row r="124" spans="11:31" x14ac:dyDescent="0.3">
      <c r="K124" s="15" t="str">
        <f t="shared" si="7"/>
        <v/>
      </c>
      <c r="L124" s="23" t="str">
        <f>IF(A124="","",OR(COUNT(FIND({5,6,7,8,9},F124))))</f>
        <v/>
      </c>
      <c r="AE124" s="21" t="str">
        <f t="shared" si="6"/>
        <v/>
      </c>
    </row>
    <row r="125" spans="11:31" x14ac:dyDescent="0.3">
      <c r="K125" s="15" t="str">
        <f t="shared" si="7"/>
        <v/>
      </c>
      <c r="L125" s="23" t="str">
        <f>IF(A125="","",OR(COUNT(FIND({5,6,7,8,9},F125))))</f>
        <v/>
      </c>
      <c r="AE125" s="21" t="str">
        <f t="shared" si="6"/>
        <v/>
      </c>
    </row>
    <row r="126" spans="11:31" x14ac:dyDescent="0.3">
      <c r="K126" s="15" t="str">
        <f t="shared" si="7"/>
        <v/>
      </c>
      <c r="L126" s="23" t="str">
        <f>IF(A126="","",OR(COUNT(FIND({5,6,7,8,9},F126))))</f>
        <v/>
      </c>
      <c r="AE126" s="21" t="str">
        <f t="shared" si="6"/>
        <v/>
      </c>
    </row>
    <row r="127" spans="11:31" x14ac:dyDescent="0.3">
      <c r="K127" s="15" t="str">
        <f t="shared" si="7"/>
        <v/>
      </c>
      <c r="L127" s="23" t="str">
        <f>IF(A127="","",OR(COUNT(FIND({5,6,7,8,9},F127))))</f>
        <v/>
      </c>
      <c r="AE127" s="21" t="str">
        <f t="shared" si="6"/>
        <v/>
      </c>
    </row>
    <row r="128" spans="11:31" x14ac:dyDescent="0.3">
      <c r="K128" s="15" t="str">
        <f t="shared" si="7"/>
        <v/>
      </c>
      <c r="L128" s="23" t="str">
        <f>IF(A128="","",OR(COUNT(FIND({5,6,7,8,9},F128))))</f>
        <v/>
      </c>
      <c r="AE128" s="21" t="str">
        <f t="shared" si="6"/>
        <v/>
      </c>
    </row>
    <row r="129" spans="11:31" x14ac:dyDescent="0.3">
      <c r="K129" s="15" t="str">
        <f t="shared" si="7"/>
        <v/>
      </c>
      <c r="L129" s="23" t="str">
        <f>IF(A129="","",OR(COUNT(FIND({5,6,7,8,9},F129))))</f>
        <v/>
      </c>
      <c r="AE129" s="21" t="str">
        <f t="shared" si="6"/>
        <v/>
      </c>
    </row>
    <row r="130" spans="11:31" x14ac:dyDescent="0.3">
      <c r="K130" s="15" t="str">
        <f t="shared" si="7"/>
        <v/>
      </c>
      <c r="L130" s="23" t="str">
        <f>IF(A130="","",OR(COUNT(FIND({5,6,7,8,9},F130))))</f>
        <v/>
      </c>
      <c r="AE130" s="21" t="str">
        <f t="shared" ref="AE130:AE193" si="9">IF(B130="","",IF(COUNTIF(A130,"*O*"),"Open "&amp;RIGHT(A130,1),IF(COUNTIF(A130,"*Div*"),"Div "&amp;RIGHT(A130,1),"Div "&amp;A130)))</f>
        <v/>
      </c>
    </row>
    <row r="131" spans="11:31" x14ac:dyDescent="0.3">
      <c r="K131" s="15" t="str">
        <f t="shared" ref="K131:K194" si="10">IF(A131="","",IF(L131=TRUE,5,3))</f>
        <v/>
      </c>
      <c r="L131" s="23" t="str">
        <f>IF(A131="","",OR(COUNT(FIND({5,6,7,8,9},F131))))</f>
        <v/>
      </c>
      <c r="AE131" s="21" t="str">
        <f t="shared" si="9"/>
        <v/>
      </c>
    </row>
    <row r="132" spans="11:31" x14ac:dyDescent="0.3">
      <c r="K132" s="15" t="str">
        <f t="shared" si="10"/>
        <v/>
      </c>
      <c r="L132" s="23" t="str">
        <f>IF(A132="","",OR(COUNT(FIND({5,6,7,8,9},F132))))</f>
        <v/>
      </c>
      <c r="AE132" s="21" t="str">
        <f t="shared" si="9"/>
        <v/>
      </c>
    </row>
    <row r="133" spans="11:31" x14ac:dyDescent="0.3">
      <c r="K133" s="15" t="str">
        <f t="shared" si="10"/>
        <v/>
      </c>
      <c r="L133" s="23" t="str">
        <f>IF(A133="","",OR(COUNT(FIND({5,6,7,8,9},F133))))</f>
        <v/>
      </c>
      <c r="AE133" s="21" t="str">
        <f t="shared" si="9"/>
        <v/>
      </c>
    </row>
    <row r="134" spans="11:31" x14ac:dyDescent="0.3">
      <c r="K134" s="15" t="str">
        <f t="shared" si="10"/>
        <v/>
      </c>
      <c r="L134" s="23" t="str">
        <f>IF(A134="","",OR(COUNT(FIND({5,6,7,8,9},F134))))</f>
        <v/>
      </c>
      <c r="AE134" s="21" t="str">
        <f t="shared" si="9"/>
        <v/>
      </c>
    </row>
    <row r="135" spans="11:31" x14ac:dyDescent="0.3">
      <c r="K135" s="15" t="str">
        <f t="shared" si="10"/>
        <v/>
      </c>
      <c r="L135" s="23" t="str">
        <f>IF(A135="","",OR(COUNT(FIND({5,6,7,8,9},F135))))</f>
        <v/>
      </c>
      <c r="AE135" s="21" t="str">
        <f t="shared" si="9"/>
        <v/>
      </c>
    </row>
    <row r="136" spans="11:31" x14ac:dyDescent="0.3">
      <c r="K136" s="15" t="str">
        <f t="shared" si="10"/>
        <v/>
      </c>
      <c r="L136" s="23" t="str">
        <f>IF(A136="","",OR(COUNT(FIND({5,6,7,8,9},F136))))</f>
        <v/>
      </c>
      <c r="AE136" s="21" t="str">
        <f t="shared" si="9"/>
        <v/>
      </c>
    </row>
    <row r="137" spans="11:31" x14ac:dyDescent="0.3">
      <c r="K137" s="15" t="str">
        <f t="shared" si="10"/>
        <v/>
      </c>
      <c r="L137" s="23" t="str">
        <f>IF(A137="","",OR(COUNT(FIND({5,6,7,8,9},F137))))</f>
        <v/>
      </c>
      <c r="AE137" s="21" t="str">
        <f t="shared" si="9"/>
        <v/>
      </c>
    </row>
    <row r="138" spans="11:31" x14ac:dyDescent="0.3">
      <c r="K138" s="15" t="str">
        <f t="shared" si="10"/>
        <v/>
      </c>
      <c r="L138" s="23" t="str">
        <f>IF(A138="","",OR(COUNT(FIND({5,6,7,8,9},F138))))</f>
        <v/>
      </c>
      <c r="AE138" s="21" t="str">
        <f t="shared" si="9"/>
        <v/>
      </c>
    </row>
    <row r="139" spans="11:31" x14ac:dyDescent="0.3">
      <c r="K139" s="15" t="str">
        <f t="shared" si="10"/>
        <v/>
      </c>
      <c r="L139" s="23" t="str">
        <f>IF(A139="","",OR(COUNT(FIND({5,6,7,8,9},F139))))</f>
        <v/>
      </c>
      <c r="AE139" s="21" t="str">
        <f t="shared" si="9"/>
        <v/>
      </c>
    </row>
    <row r="140" spans="11:31" x14ac:dyDescent="0.3">
      <c r="K140" s="15" t="str">
        <f t="shared" si="10"/>
        <v/>
      </c>
      <c r="L140" s="23" t="str">
        <f>IF(A140="","",OR(COUNT(FIND({5,6,7,8,9},F140))))</f>
        <v/>
      </c>
      <c r="AE140" s="21" t="str">
        <f t="shared" si="9"/>
        <v/>
      </c>
    </row>
    <row r="141" spans="11:31" x14ac:dyDescent="0.3">
      <c r="K141" s="15" t="str">
        <f t="shared" si="10"/>
        <v/>
      </c>
      <c r="L141" s="23" t="str">
        <f>IF(A141="","",OR(COUNT(FIND({5,6,7,8,9},F141))))</f>
        <v/>
      </c>
      <c r="AE141" s="21" t="str">
        <f t="shared" si="9"/>
        <v/>
      </c>
    </row>
    <row r="142" spans="11:31" x14ac:dyDescent="0.3">
      <c r="K142" s="15" t="str">
        <f t="shared" si="10"/>
        <v/>
      </c>
      <c r="L142" s="23" t="str">
        <f>IF(A142="","",OR(COUNT(FIND({5,6,7,8,9},F142))))</f>
        <v/>
      </c>
      <c r="AE142" s="21" t="str">
        <f t="shared" si="9"/>
        <v/>
      </c>
    </row>
    <row r="143" spans="11:31" x14ac:dyDescent="0.3">
      <c r="K143" s="15" t="str">
        <f t="shared" si="10"/>
        <v/>
      </c>
      <c r="L143" s="23" t="str">
        <f>IF(A143="","",OR(COUNT(FIND({5,6,7,8,9},F143))))</f>
        <v/>
      </c>
      <c r="AE143" s="21" t="str">
        <f t="shared" si="9"/>
        <v/>
      </c>
    </row>
    <row r="144" spans="11:31" x14ac:dyDescent="0.3">
      <c r="K144" s="15" t="str">
        <f t="shared" si="10"/>
        <v/>
      </c>
      <c r="L144" s="23" t="str">
        <f>IF(A144="","",OR(COUNT(FIND({5,6,7,8,9},F144))))</f>
        <v/>
      </c>
      <c r="AE144" s="21" t="str">
        <f t="shared" si="9"/>
        <v/>
      </c>
    </row>
    <row r="145" spans="11:31" x14ac:dyDescent="0.3">
      <c r="K145" s="15" t="str">
        <f t="shared" si="10"/>
        <v/>
      </c>
      <c r="L145" s="23" t="str">
        <f>IF(A145="","",OR(COUNT(FIND({5,6,7,8,9},F145))))</f>
        <v/>
      </c>
      <c r="AE145" s="21" t="str">
        <f t="shared" si="9"/>
        <v/>
      </c>
    </row>
    <row r="146" spans="11:31" x14ac:dyDescent="0.3">
      <c r="K146" s="15" t="str">
        <f t="shared" si="10"/>
        <v/>
      </c>
      <c r="L146" s="23" t="str">
        <f>IF(A146="","",OR(COUNT(FIND({5,6,7,8,9},F146))))</f>
        <v/>
      </c>
      <c r="AE146" s="21" t="str">
        <f t="shared" si="9"/>
        <v/>
      </c>
    </row>
    <row r="147" spans="11:31" x14ac:dyDescent="0.3">
      <c r="K147" s="15" t="str">
        <f t="shared" si="10"/>
        <v/>
      </c>
      <c r="L147" s="23" t="str">
        <f>IF(A147="","",OR(COUNT(FIND({5,6,7,8,9},F147))))</f>
        <v/>
      </c>
      <c r="AE147" s="21" t="str">
        <f t="shared" si="9"/>
        <v/>
      </c>
    </row>
    <row r="148" spans="11:31" x14ac:dyDescent="0.3">
      <c r="K148" s="15" t="str">
        <f t="shared" si="10"/>
        <v/>
      </c>
      <c r="L148" s="23" t="str">
        <f>IF(A148="","",OR(COUNT(FIND({5,6,7,8,9},F148))))</f>
        <v/>
      </c>
      <c r="AE148" s="21" t="str">
        <f t="shared" si="9"/>
        <v/>
      </c>
    </row>
    <row r="149" spans="11:31" x14ac:dyDescent="0.3">
      <c r="K149" s="15" t="str">
        <f t="shared" si="10"/>
        <v/>
      </c>
      <c r="L149" s="23" t="str">
        <f>IF(A149="","",OR(COUNT(FIND({5,6,7,8,9},F149))))</f>
        <v/>
      </c>
      <c r="AE149" s="21" t="str">
        <f t="shared" si="9"/>
        <v/>
      </c>
    </row>
    <row r="150" spans="11:31" x14ac:dyDescent="0.3">
      <c r="K150" s="15" t="str">
        <f t="shared" si="10"/>
        <v/>
      </c>
      <c r="L150" s="23" t="str">
        <f>IF(A150="","",OR(COUNT(FIND({5,6,7,8,9},F150))))</f>
        <v/>
      </c>
      <c r="AE150" s="21" t="str">
        <f t="shared" si="9"/>
        <v/>
      </c>
    </row>
    <row r="151" spans="11:31" x14ac:dyDescent="0.3">
      <c r="K151" s="15" t="str">
        <f t="shared" si="10"/>
        <v/>
      </c>
      <c r="L151" s="23" t="str">
        <f>IF(A151="","",OR(COUNT(FIND({5,6,7,8,9},F151))))</f>
        <v/>
      </c>
      <c r="AE151" s="21" t="str">
        <f t="shared" si="9"/>
        <v/>
      </c>
    </row>
    <row r="152" spans="11:31" x14ac:dyDescent="0.3">
      <c r="K152" s="15" t="str">
        <f t="shared" si="10"/>
        <v/>
      </c>
      <c r="L152" s="23" t="str">
        <f>IF(A152="","",OR(COUNT(FIND({5,6,7,8,9},F152))))</f>
        <v/>
      </c>
      <c r="AE152" s="21" t="str">
        <f t="shared" si="9"/>
        <v/>
      </c>
    </row>
    <row r="153" spans="11:31" x14ac:dyDescent="0.3">
      <c r="K153" s="15" t="str">
        <f t="shared" si="10"/>
        <v/>
      </c>
      <c r="L153" s="23" t="str">
        <f>IF(A153="","",OR(COUNT(FIND({5,6,7,8,9},F153))))</f>
        <v/>
      </c>
      <c r="AE153" s="21" t="str">
        <f t="shared" si="9"/>
        <v/>
      </c>
    </row>
    <row r="154" spans="11:31" x14ac:dyDescent="0.3">
      <c r="K154" s="15" t="str">
        <f t="shared" si="10"/>
        <v/>
      </c>
      <c r="L154" s="23" t="str">
        <f>IF(A154="","",OR(COUNT(FIND({5,6,7,8,9},F154))))</f>
        <v/>
      </c>
      <c r="AE154" s="21" t="str">
        <f t="shared" si="9"/>
        <v/>
      </c>
    </row>
    <row r="155" spans="11:31" x14ac:dyDescent="0.3">
      <c r="K155" s="15" t="str">
        <f t="shared" si="10"/>
        <v/>
      </c>
      <c r="L155" s="23" t="str">
        <f>IF(A155="","",OR(COUNT(FIND({5,6,7,8,9},F155))))</f>
        <v/>
      </c>
      <c r="AE155" s="21" t="str">
        <f t="shared" si="9"/>
        <v/>
      </c>
    </row>
    <row r="156" spans="11:31" x14ac:dyDescent="0.3">
      <c r="K156" s="15" t="str">
        <f t="shared" si="10"/>
        <v/>
      </c>
      <c r="L156" s="23" t="str">
        <f>IF(A156="","",OR(COUNT(FIND({5,6,7,8,9},F156))))</f>
        <v/>
      </c>
      <c r="AE156" s="21" t="str">
        <f t="shared" si="9"/>
        <v/>
      </c>
    </row>
    <row r="157" spans="11:31" x14ac:dyDescent="0.3">
      <c r="K157" s="15" t="str">
        <f t="shared" si="10"/>
        <v/>
      </c>
      <c r="L157" s="23" t="str">
        <f>IF(A157="","",OR(COUNT(FIND({5,6,7,8,9},F157))))</f>
        <v/>
      </c>
      <c r="AE157" s="21" t="str">
        <f t="shared" si="9"/>
        <v/>
      </c>
    </row>
    <row r="158" spans="11:31" x14ac:dyDescent="0.3">
      <c r="K158" s="15" t="str">
        <f t="shared" si="10"/>
        <v/>
      </c>
      <c r="L158" s="23" t="str">
        <f>IF(A158="","",OR(COUNT(FIND({5,6,7,8,9},F158))))</f>
        <v/>
      </c>
      <c r="AE158" s="21" t="str">
        <f t="shared" si="9"/>
        <v/>
      </c>
    </row>
    <row r="159" spans="11:31" x14ac:dyDescent="0.3">
      <c r="K159" s="15" t="str">
        <f t="shared" si="10"/>
        <v/>
      </c>
      <c r="L159" s="23" t="str">
        <f>IF(A159="","",OR(COUNT(FIND({5,6,7,8,9},F159))))</f>
        <v/>
      </c>
      <c r="AE159" s="21" t="str">
        <f t="shared" si="9"/>
        <v/>
      </c>
    </row>
    <row r="160" spans="11:31" x14ac:dyDescent="0.3">
      <c r="K160" s="15" t="str">
        <f t="shared" si="10"/>
        <v/>
      </c>
      <c r="L160" s="23" t="str">
        <f>IF(A160="","",OR(COUNT(FIND({5,6,7,8,9},F160))))</f>
        <v/>
      </c>
      <c r="AE160" s="21" t="str">
        <f t="shared" si="9"/>
        <v/>
      </c>
    </row>
    <row r="161" spans="11:31" x14ac:dyDescent="0.3">
      <c r="K161" s="15" t="str">
        <f t="shared" si="10"/>
        <v/>
      </c>
      <c r="L161" s="23" t="str">
        <f>IF(A161="","",OR(COUNT(FIND({5,6,7,8,9},F161))))</f>
        <v/>
      </c>
      <c r="AE161" s="21" t="str">
        <f t="shared" si="9"/>
        <v/>
      </c>
    </row>
    <row r="162" spans="11:31" x14ac:dyDescent="0.3">
      <c r="K162" s="15" t="str">
        <f t="shared" si="10"/>
        <v/>
      </c>
      <c r="L162" s="23" t="str">
        <f>IF(A162="","",OR(COUNT(FIND({5,6,7,8,9},F162))))</f>
        <v/>
      </c>
      <c r="AE162" s="21" t="str">
        <f t="shared" si="9"/>
        <v/>
      </c>
    </row>
    <row r="163" spans="11:31" x14ac:dyDescent="0.3">
      <c r="K163" s="15" t="str">
        <f t="shared" si="10"/>
        <v/>
      </c>
      <c r="L163" s="23" t="str">
        <f>IF(A163="","",OR(COUNT(FIND({5,6,7,8,9},F163))))</f>
        <v/>
      </c>
      <c r="AE163" s="21" t="str">
        <f t="shared" si="9"/>
        <v/>
      </c>
    </row>
    <row r="164" spans="11:31" x14ac:dyDescent="0.3">
      <c r="K164" s="15" t="str">
        <f t="shared" si="10"/>
        <v/>
      </c>
      <c r="L164" s="23" t="str">
        <f>IF(A164="","",OR(COUNT(FIND({5,6,7,8,9},F164))))</f>
        <v/>
      </c>
      <c r="AE164" s="21" t="str">
        <f t="shared" si="9"/>
        <v/>
      </c>
    </row>
    <row r="165" spans="11:31" x14ac:dyDescent="0.3">
      <c r="K165" s="15" t="str">
        <f t="shared" si="10"/>
        <v/>
      </c>
      <c r="L165" s="23" t="str">
        <f>IF(A165="","",OR(COUNT(FIND({5,6,7,8,9},F165))))</f>
        <v/>
      </c>
      <c r="AE165" s="21" t="str">
        <f t="shared" si="9"/>
        <v/>
      </c>
    </row>
    <row r="166" spans="11:31" x14ac:dyDescent="0.3">
      <c r="K166" s="15" t="str">
        <f t="shared" si="10"/>
        <v/>
      </c>
      <c r="L166" s="23" t="str">
        <f>IF(A166="","",OR(COUNT(FIND({5,6,7,8,9},F166))))</f>
        <v/>
      </c>
      <c r="AE166" s="21" t="str">
        <f t="shared" si="9"/>
        <v/>
      </c>
    </row>
    <row r="167" spans="11:31" x14ac:dyDescent="0.3">
      <c r="K167" s="15" t="str">
        <f t="shared" si="10"/>
        <v/>
      </c>
      <c r="L167" s="23" t="str">
        <f>IF(A167="","",OR(COUNT(FIND({5,6,7,8,9},F167))))</f>
        <v/>
      </c>
      <c r="AE167" s="21" t="str">
        <f t="shared" si="9"/>
        <v/>
      </c>
    </row>
    <row r="168" spans="11:31" x14ac:dyDescent="0.3">
      <c r="K168" s="15" t="str">
        <f t="shared" si="10"/>
        <v/>
      </c>
      <c r="L168" s="23" t="str">
        <f>IF(A168="","",OR(COUNT(FIND({5,6,7,8,9},F168))))</f>
        <v/>
      </c>
      <c r="AE168" s="21" t="str">
        <f t="shared" si="9"/>
        <v/>
      </c>
    </row>
    <row r="169" spans="11:31" x14ac:dyDescent="0.3">
      <c r="K169" s="15" t="str">
        <f t="shared" si="10"/>
        <v/>
      </c>
      <c r="L169" s="23" t="str">
        <f>IF(A169="","",OR(COUNT(FIND({5,6,7,8,9},F169))))</f>
        <v/>
      </c>
      <c r="AE169" s="21" t="str">
        <f t="shared" si="9"/>
        <v/>
      </c>
    </row>
    <row r="170" spans="11:31" x14ac:dyDescent="0.3">
      <c r="K170" s="15" t="str">
        <f t="shared" si="10"/>
        <v/>
      </c>
      <c r="L170" s="23" t="str">
        <f>IF(A170="","",OR(COUNT(FIND({5,6,7,8,9},F170))))</f>
        <v/>
      </c>
      <c r="AE170" s="21" t="str">
        <f t="shared" si="9"/>
        <v/>
      </c>
    </row>
    <row r="171" spans="11:31" x14ac:dyDescent="0.3">
      <c r="K171" s="15" t="str">
        <f t="shared" si="10"/>
        <v/>
      </c>
      <c r="L171" s="23" t="str">
        <f>IF(A171="","",OR(COUNT(FIND({5,6,7,8,9},F171))))</f>
        <v/>
      </c>
      <c r="AE171" s="21" t="str">
        <f t="shared" si="9"/>
        <v/>
      </c>
    </row>
    <row r="172" spans="11:31" x14ac:dyDescent="0.3">
      <c r="K172" s="15" t="str">
        <f t="shared" si="10"/>
        <v/>
      </c>
      <c r="L172" s="23" t="str">
        <f>IF(A172="","",OR(COUNT(FIND({5,6,7,8,9},F172))))</f>
        <v/>
      </c>
      <c r="AE172" s="21" t="str">
        <f t="shared" si="9"/>
        <v/>
      </c>
    </row>
    <row r="173" spans="11:31" x14ac:dyDescent="0.3">
      <c r="K173" s="15" t="str">
        <f t="shared" si="10"/>
        <v/>
      </c>
      <c r="L173" s="23" t="str">
        <f>IF(A173="","",OR(COUNT(FIND({5,6,7,8,9},F173))))</f>
        <v/>
      </c>
      <c r="AE173" s="21" t="str">
        <f t="shared" si="9"/>
        <v/>
      </c>
    </row>
    <row r="174" spans="11:31" x14ac:dyDescent="0.3">
      <c r="K174" s="15" t="str">
        <f t="shared" si="10"/>
        <v/>
      </c>
      <c r="L174" s="23" t="str">
        <f>IF(A174="","",OR(COUNT(FIND({5,6,7,8,9},F174))))</f>
        <v/>
      </c>
      <c r="AE174" s="21" t="str">
        <f t="shared" si="9"/>
        <v/>
      </c>
    </row>
    <row r="175" spans="11:31" x14ac:dyDescent="0.3">
      <c r="K175" s="15" t="str">
        <f t="shared" si="10"/>
        <v/>
      </c>
      <c r="L175" s="23" t="str">
        <f>IF(A175="","",OR(COUNT(FIND({5,6,7,8,9},F175))))</f>
        <v/>
      </c>
      <c r="AE175" s="21" t="str">
        <f t="shared" si="9"/>
        <v/>
      </c>
    </row>
    <row r="176" spans="11:31" x14ac:dyDescent="0.3">
      <c r="K176" s="15" t="str">
        <f t="shared" si="10"/>
        <v/>
      </c>
      <c r="L176" s="23" t="str">
        <f>IF(A176="","",OR(COUNT(FIND({5,6,7,8,9},F176))))</f>
        <v/>
      </c>
      <c r="AE176" s="21" t="str">
        <f t="shared" si="9"/>
        <v/>
      </c>
    </row>
    <row r="177" spans="11:31" x14ac:dyDescent="0.3">
      <c r="K177" s="15" t="str">
        <f t="shared" si="10"/>
        <v/>
      </c>
      <c r="L177" s="23" t="str">
        <f>IF(A177="","",OR(COUNT(FIND({5,6,7,8,9},F177))))</f>
        <v/>
      </c>
      <c r="AE177" s="21" t="str">
        <f t="shared" si="9"/>
        <v/>
      </c>
    </row>
    <row r="178" spans="11:31" x14ac:dyDescent="0.3">
      <c r="K178" s="15" t="str">
        <f t="shared" si="10"/>
        <v/>
      </c>
      <c r="L178" s="23" t="str">
        <f>IF(A178="","",OR(COUNT(FIND({5,6,7,8,9},F178))))</f>
        <v/>
      </c>
      <c r="AE178" s="21" t="str">
        <f t="shared" si="9"/>
        <v/>
      </c>
    </row>
    <row r="179" spans="11:31" x14ac:dyDescent="0.3">
      <c r="K179" s="15" t="str">
        <f t="shared" si="10"/>
        <v/>
      </c>
      <c r="L179" s="23" t="str">
        <f>IF(A179="","",OR(COUNT(FIND({5,6,7,8,9},F179))))</f>
        <v/>
      </c>
      <c r="AE179" s="21" t="str">
        <f t="shared" si="9"/>
        <v/>
      </c>
    </row>
    <row r="180" spans="11:31" x14ac:dyDescent="0.3">
      <c r="K180" s="15" t="str">
        <f t="shared" si="10"/>
        <v/>
      </c>
      <c r="L180" s="23" t="str">
        <f>IF(A180="","",OR(COUNT(FIND({5,6,7,8,9},F180))))</f>
        <v/>
      </c>
      <c r="AE180" s="21" t="str">
        <f t="shared" si="9"/>
        <v/>
      </c>
    </row>
    <row r="181" spans="11:31" x14ac:dyDescent="0.3">
      <c r="K181" s="15" t="str">
        <f t="shared" si="10"/>
        <v/>
      </c>
      <c r="L181" s="23" t="str">
        <f>IF(A181="","",OR(COUNT(FIND({5,6,7,8,9},F181))))</f>
        <v/>
      </c>
      <c r="AE181" s="21" t="str">
        <f t="shared" si="9"/>
        <v/>
      </c>
    </row>
    <row r="182" spans="11:31" x14ac:dyDescent="0.3">
      <c r="K182" s="15" t="str">
        <f t="shared" si="10"/>
        <v/>
      </c>
      <c r="L182" s="23" t="str">
        <f>IF(A182="","",OR(COUNT(FIND({5,6,7,8,9},F182))))</f>
        <v/>
      </c>
      <c r="AE182" s="21" t="str">
        <f t="shared" si="9"/>
        <v/>
      </c>
    </row>
    <row r="183" spans="11:31" x14ac:dyDescent="0.3">
      <c r="K183" s="15" t="str">
        <f t="shared" si="10"/>
        <v/>
      </c>
      <c r="L183" s="23" t="str">
        <f>IF(A183="","",OR(COUNT(FIND({5,6,7,8,9},F183))))</f>
        <v/>
      </c>
      <c r="AE183" s="21" t="str">
        <f t="shared" si="9"/>
        <v/>
      </c>
    </row>
    <row r="184" spans="11:31" x14ac:dyDescent="0.3">
      <c r="K184" s="15" t="str">
        <f t="shared" si="10"/>
        <v/>
      </c>
      <c r="L184" s="23" t="str">
        <f>IF(A184="","",OR(COUNT(FIND({5,6,7,8,9},F184))))</f>
        <v/>
      </c>
      <c r="AE184" s="21" t="str">
        <f t="shared" si="9"/>
        <v/>
      </c>
    </row>
    <row r="185" spans="11:31" x14ac:dyDescent="0.3">
      <c r="K185" s="15" t="str">
        <f t="shared" si="10"/>
        <v/>
      </c>
      <c r="L185" s="23" t="str">
        <f>IF(A185="","",OR(COUNT(FIND({5,6,7,8,9},F185))))</f>
        <v/>
      </c>
      <c r="AE185" s="21" t="str">
        <f t="shared" si="9"/>
        <v/>
      </c>
    </row>
    <row r="186" spans="11:31" x14ac:dyDescent="0.3">
      <c r="K186" s="15" t="str">
        <f t="shared" si="10"/>
        <v/>
      </c>
      <c r="L186" s="23" t="str">
        <f>IF(A186="","",OR(COUNT(FIND({5,6,7,8,9},F186))))</f>
        <v/>
      </c>
      <c r="AE186" s="21" t="str">
        <f t="shared" si="9"/>
        <v/>
      </c>
    </row>
    <row r="187" spans="11:31" x14ac:dyDescent="0.3">
      <c r="K187" s="15" t="str">
        <f t="shared" si="10"/>
        <v/>
      </c>
      <c r="L187" s="23" t="str">
        <f>IF(A187="","",OR(COUNT(FIND({5,6,7,8,9},F187))))</f>
        <v/>
      </c>
      <c r="AE187" s="21" t="str">
        <f t="shared" si="9"/>
        <v/>
      </c>
    </row>
    <row r="188" spans="11:31" x14ac:dyDescent="0.3">
      <c r="K188" s="15" t="str">
        <f t="shared" si="10"/>
        <v/>
      </c>
      <c r="L188" s="23" t="str">
        <f>IF(A188="","",OR(COUNT(FIND({5,6,7,8,9},F188))))</f>
        <v/>
      </c>
      <c r="AE188" s="21" t="str">
        <f t="shared" si="9"/>
        <v/>
      </c>
    </row>
    <row r="189" spans="11:31" x14ac:dyDescent="0.3">
      <c r="K189" s="15" t="str">
        <f t="shared" si="10"/>
        <v/>
      </c>
      <c r="L189" s="23" t="str">
        <f>IF(A189="","",OR(COUNT(FIND({5,6,7,8,9},F189))))</f>
        <v/>
      </c>
      <c r="AE189" s="21" t="str">
        <f t="shared" si="9"/>
        <v/>
      </c>
    </row>
    <row r="190" spans="11:31" x14ac:dyDescent="0.3">
      <c r="K190" s="15" t="str">
        <f t="shared" si="10"/>
        <v/>
      </c>
      <c r="L190" s="23" t="str">
        <f>IF(A190="","",OR(COUNT(FIND({5,6,7,8,9},F190))))</f>
        <v/>
      </c>
      <c r="AE190" s="21" t="str">
        <f t="shared" si="9"/>
        <v/>
      </c>
    </row>
    <row r="191" spans="11:31" x14ac:dyDescent="0.3">
      <c r="K191" s="15" t="str">
        <f t="shared" si="10"/>
        <v/>
      </c>
      <c r="L191" s="23" t="str">
        <f>IF(A191="","",OR(COUNT(FIND({5,6,7,8,9},F191))))</f>
        <v/>
      </c>
      <c r="AE191" s="21" t="str">
        <f t="shared" si="9"/>
        <v/>
      </c>
    </row>
    <row r="192" spans="11:31" x14ac:dyDescent="0.3">
      <c r="K192" s="15" t="str">
        <f t="shared" si="10"/>
        <v/>
      </c>
      <c r="L192" s="23" t="str">
        <f>IF(A192="","",OR(COUNT(FIND({5,6,7,8,9},F192))))</f>
        <v/>
      </c>
      <c r="AE192" s="21" t="str">
        <f t="shared" si="9"/>
        <v/>
      </c>
    </row>
    <row r="193" spans="11:31" x14ac:dyDescent="0.3">
      <c r="K193" s="15" t="str">
        <f t="shared" si="10"/>
        <v/>
      </c>
      <c r="L193" s="23" t="str">
        <f>IF(A193="","",OR(COUNT(FIND({5,6,7,8,9},F193))))</f>
        <v/>
      </c>
      <c r="AE193" s="21" t="str">
        <f t="shared" si="9"/>
        <v/>
      </c>
    </row>
    <row r="194" spans="11:31" x14ac:dyDescent="0.3">
      <c r="K194" s="15" t="str">
        <f t="shared" si="10"/>
        <v/>
      </c>
      <c r="L194" s="23" t="str">
        <f>IF(A194="","",OR(COUNT(FIND({5,6,7,8,9},F194))))</f>
        <v/>
      </c>
      <c r="AE194" s="21" t="str">
        <f t="shared" ref="AE194:AE200" si="11">IF(B194="","",IF(COUNTIF(A194,"*O*"),"Open "&amp;RIGHT(A194,1),IF(COUNTIF(A194,"*Div*"),"Div "&amp;RIGHT(A194,1),"Div "&amp;A194)))</f>
        <v/>
      </c>
    </row>
    <row r="195" spans="11:31" x14ac:dyDescent="0.3">
      <c r="K195" s="15" t="str">
        <f t="shared" ref="K195:K258" si="12">IF(A195="","",IF(L195=TRUE,5,3))</f>
        <v/>
      </c>
      <c r="L195" s="23" t="str">
        <f>IF(A195="","",OR(COUNT(FIND({5,6,7,8,9},F195))))</f>
        <v/>
      </c>
      <c r="AE195" s="21" t="str">
        <f t="shared" si="11"/>
        <v/>
      </c>
    </row>
    <row r="196" spans="11:31" x14ac:dyDescent="0.3">
      <c r="K196" s="15" t="str">
        <f t="shared" si="12"/>
        <v/>
      </c>
      <c r="L196" s="23" t="str">
        <f>IF(A196="","",OR(COUNT(FIND({5,6,7,8,9},F196))))</f>
        <v/>
      </c>
      <c r="AE196" s="21" t="str">
        <f t="shared" si="11"/>
        <v/>
      </c>
    </row>
    <row r="197" spans="11:31" x14ac:dyDescent="0.3">
      <c r="K197" s="15" t="str">
        <f t="shared" si="12"/>
        <v/>
      </c>
      <c r="L197" s="23" t="str">
        <f>IF(A197="","",OR(COUNT(FIND({5,6,7,8,9},F197))))</f>
        <v/>
      </c>
      <c r="AE197" s="21" t="str">
        <f t="shared" si="11"/>
        <v/>
      </c>
    </row>
    <row r="198" spans="11:31" x14ac:dyDescent="0.3">
      <c r="K198" s="15" t="str">
        <f t="shared" si="12"/>
        <v/>
      </c>
      <c r="L198" s="23" t="str">
        <f>IF(A198="","",OR(COUNT(FIND({5,6,7,8,9},F198))))</f>
        <v/>
      </c>
      <c r="AE198" s="21" t="str">
        <f t="shared" si="11"/>
        <v/>
      </c>
    </row>
    <row r="199" spans="11:31" x14ac:dyDescent="0.3">
      <c r="K199" s="15" t="str">
        <f t="shared" si="12"/>
        <v/>
      </c>
      <c r="L199" s="23" t="str">
        <f>IF(A199="","",OR(COUNT(FIND({5,6,7,8,9},F199))))</f>
        <v/>
      </c>
      <c r="AE199" s="21" t="str">
        <f t="shared" si="11"/>
        <v/>
      </c>
    </row>
    <row r="200" spans="11:31" x14ac:dyDescent="0.3">
      <c r="K200" s="15" t="str">
        <f t="shared" si="12"/>
        <v/>
      </c>
      <c r="L200" s="23" t="str">
        <f>IF(A200="","",OR(COUNT(FIND({5,6,7,8,9},F200))))</f>
        <v/>
      </c>
      <c r="AE200" s="21" t="str">
        <f t="shared" si="11"/>
        <v/>
      </c>
    </row>
    <row r="201" spans="11:31" x14ac:dyDescent="0.3">
      <c r="K201" s="15" t="str">
        <f t="shared" si="12"/>
        <v/>
      </c>
      <c r="L201" s="23" t="str">
        <f>IF(A201="","",OR(COUNT(FIND({5,6,7,8,9},F201))))</f>
        <v/>
      </c>
    </row>
    <row r="202" spans="11:31" x14ac:dyDescent="0.3">
      <c r="K202" s="15" t="str">
        <f t="shared" si="12"/>
        <v/>
      </c>
      <c r="L202" s="23" t="str">
        <f>IF(A202="","",OR(COUNT(FIND({5,6,7,8,9},F202))))</f>
        <v/>
      </c>
    </row>
    <row r="203" spans="11:31" x14ac:dyDescent="0.3">
      <c r="K203" s="15" t="str">
        <f t="shared" si="12"/>
        <v/>
      </c>
      <c r="L203" s="23" t="str">
        <f>IF(A203="","",OR(COUNT(FIND({5,6,7,8,9},F203))))</f>
        <v/>
      </c>
    </row>
    <row r="204" spans="11:31" x14ac:dyDescent="0.3">
      <c r="K204" s="15" t="str">
        <f t="shared" si="12"/>
        <v/>
      </c>
      <c r="L204" s="23" t="str">
        <f>IF(A204="","",OR(COUNT(FIND({5,6,7,8,9},F204))))</f>
        <v/>
      </c>
    </row>
    <row r="205" spans="11:31" x14ac:dyDescent="0.3">
      <c r="K205" s="15" t="str">
        <f t="shared" si="12"/>
        <v/>
      </c>
      <c r="L205" s="23" t="str">
        <f>IF(A205="","",OR(COUNT(FIND({5,6,7,8,9},F205))))</f>
        <v/>
      </c>
    </row>
    <row r="206" spans="11:31" x14ac:dyDescent="0.3">
      <c r="K206" s="15" t="str">
        <f t="shared" si="12"/>
        <v/>
      </c>
      <c r="L206" s="23" t="str">
        <f>IF(A206="","",OR(COUNT(FIND({5,6,7,8,9},F206))))</f>
        <v/>
      </c>
    </row>
    <row r="207" spans="11:31" x14ac:dyDescent="0.3">
      <c r="K207" s="15" t="str">
        <f t="shared" si="12"/>
        <v/>
      </c>
      <c r="L207" s="23" t="str">
        <f>IF(A207="","",OR(COUNT(FIND({5,6,7,8,9},F207))))</f>
        <v/>
      </c>
    </row>
    <row r="208" spans="11:31" x14ac:dyDescent="0.3">
      <c r="K208" s="15" t="str">
        <f t="shared" si="12"/>
        <v/>
      </c>
      <c r="L208" s="23" t="str">
        <f>IF(A208="","",OR(COUNT(FIND({5,6,7,8,9},F208))))</f>
        <v/>
      </c>
    </row>
    <row r="209" spans="11:12" x14ac:dyDescent="0.3">
      <c r="K209" s="15" t="str">
        <f t="shared" si="12"/>
        <v/>
      </c>
      <c r="L209" s="23" t="str">
        <f>IF(A209="","",OR(COUNT(FIND({5,6,7,8,9},F209))))</f>
        <v/>
      </c>
    </row>
    <row r="210" spans="11:12" x14ac:dyDescent="0.3">
      <c r="K210" s="15" t="str">
        <f t="shared" si="12"/>
        <v/>
      </c>
      <c r="L210" s="23" t="str">
        <f>IF(A210="","",OR(COUNT(FIND({5,6,7,8,9},F210))))</f>
        <v/>
      </c>
    </row>
    <row r="211" spans="11:12" x14ac:dyDescent="0.3">
      <c r="K211" s="15" t="str">
        <f t="shared" si="12"/>
        <v/>
      </c>
      <c r="L211" s="23" t="str">
        <f>IF(A211="","",OR(COUNT(FIND({5,6,7,8,9},F211))))</f>
        <v/>
      </c>
    </row>
    <row r="212" spans="11:12" x14ac:dyDescent="0.3">
      <c r="K212" s="15" t="str">
        <f t="shared" si="12"/>
        <v/>
      </c>
      <c r="L212" s="23" t="str">
        <f>IF(A212="","",OR(COUNT(FIND({5,6,7,8,9},F212))))</f>
        <v/>
      </c>
    </row>
    <row r="213" spans="11:12" x14ac:dyDescent="0.3">
      <c r="K213" s="15" t="str">
        <f t="shared" si="12"/>
        <v/>
      </c>
      <c r="L213" s="23" t="str">
        <f>IF(A213="","",OR(COUNT(FIND({5,6,7,8,9},F213))))</f>
        <v/>
      </c>
    </row>
    <row r="214" spans="11:12" x14ac:dyDescent="0.3">
      <c r="K214" s="15" t="str">
        <f t="shared" si="12"/>
        <v/>
      </c>
      <c r="L214" s="23" t="str">
        <f>IF(A214="","",OR(COUNT(FIND({5,6,7,8,9},F214))))</f>
        <v/>
      </c>
    </row>
    <row r="215" spans="11:12" x14ac:dyDescent="0.3">
      <c r="K215" s="15" t="str">
        <f t="shared" si="12"/>
        <v/>
      </c>
      <c r="L215" s="23" t="str">
        <f>IF(A215="","",OR(COUNT(FIND({5,6,7,8,9},F215))))</f>
        <v/>
      </c>
    </row>
    <row r="216" spans="11:12" x14ac:dyDescent="0.3">
      <c r="K216" s="15" t="str">
        <f t="shared" si="12"/>
        <v/>
      </c>
      <c r="L216" s="23" t="str">
        <f>IF(A216="","",OR(COUNT(FIND({5,6,7,8,9},F216))))</f>
        <v/>
      </c>
    </row>
    <row r="217" spans="11:12" x14ac:dyDescent="0.3">
      <c r="K217" s="15" t="str">
        <f t="shared" si="12"/>
        <v/>
      </c>
      <c r="L217" s="23" t="str">
        <f>IF(A217="","",OR(COUNT(FIND({5,6,7,8,9},F217))))</f>
        <v/>
      </c>
    </row>
    <row r="218" spans="11:12" x14ac:dyDescent="0.3">
      <c r="K218" s="15" t="str">
        <f t="shared" si="12"/>
        <v/>
      </c>
      <c r="L218" s="23" t="str">
        <f>IF(A218="","",OR(COUNT(FIND({5,6,7,8,9},F218))))</f>
        <v/>
      </c>
    </row>
    <row r="219" spans="11:12" x14ac:dyDescent="0.3">
      <c r="K219" s="15" t="str">
        <f t="shared" si="12"/>
        <v/>
      </c>
      <c r="L219" s="23" t="str">
        <f>IF(A219="","",OR(COUNT(FIND({5,6,7,8,9},F219))))</f>
        <v/>
      </c>
    </row>
    <row r="220" spans="11:12" x14ac:dyDescent="0.3">
      <c r="K220" s="15" t="str">
        <f t="shared" si="12"/>
        <v/>
      </c>
      <c r="L220" s="23" t="str">
        <f>IF(A220="","",OR(COUNT(FIND({5,6,7,8,9},F220))))</f>
        <v/>
      </c>
    </row>
    <row r="221" spans="11:12" x14ac:dyDescent="0.3">
      <c r="K221" s="15" t="str">
        <f t="shared" si="12"/>
        <v/>
      </c>
      <c r="L221" s="23" t="str">
        <f>IF(A221="","",OR(COUNT(FIND({5,6,7,8,9},F221))))</f>
        <v/>
      </c>
    </row>
    <row r="222" spans="11:12" x14ac:dyDescent="0.3">
      <c r="K222" s="15" t="str">
        <f t="shared" si="12"/>
        <v/>
      </c>
      <c r="L222" s="23" t="str">
        <f>IF(A222="","",OR(COUNT(FIND({5,6,7,8,9},F222))))</f>
        <v/>
      </c>
    </row>
    <row r="223" spans="11:12" x14ac:dyDescent="0.3">
      <c r="K223" s="15" t="str">
        <f t="shared" si="12"/>
        <v/>
      </c>
      <c r="L223" s="23" t="str">
        <f>IF(A223="","",OR(COUNT(FIND({5,6,7,8,9},F223))))</f>
        <v/>
      </c>
    </row>
    <row r="224" spans="11:12" x14ac:dyDescent="0.3">
      <c r="K224" s="15" t="str">
        <f t="shared" si="12"/>
        <v/>
      </c>
      <c r="L224" s="23" t="str">
        <f>IF(A224="","",OR(COUNT(FIND({5,6,7,8,9},F224))))</f>
        <v/>
      </c>
    </row>
    <row r="225" spans="11:12" x14ac:dyDescent="0.3">
      <c r="K225" s="15" t="str">
        <f t="shared" si="12"/>
        <v/>
      </c>
      <c r="L225" s="23" t="str">
        <f>IF(A225="","",OR(COUNT(FIND({5,6,7,8,9},F225))))</f>
        <v/>
      </c>
    </row>
    <row r="226" spans="11:12" x14ac:dyDescent="0.3">
      <c r="K226" s="15" t="str">
        <f t="shared" si="12"/>
        <v/>
      </c>
      <c r="L226" s="23" t="str">
        <f>IF(A226="","",OR(COUNT(FIND({5,6,7,8,9},F226))))</f>
        <v/>
      </c>
    </row>
    <row r="227" spans="11:12" x14ac:dyDescent="0.3">
      <c r="K227" s="15" t="str">
        <f t="shared" si="12"/>
        <v/>
      </c>
      <c r="L227" s="23" t="str">
        <f>IF(A227="","",OR(COUNT(FIND({5,6,7,8,9},F227))))</f>
        <v/>
      </c>
    </row>
    <row r="228" spans="11:12" x14ac:dyDescent="0.3">
      <c r="K228" s="15" t="str">
        <f t="shared" si="12"/>
        <v/>
      </c>
      <c r="L228" s="23" t="str">
        <f>IF(A228="","",OR(COUNT(FIND({5,6,7,8,9},F228))))</f>
        <v/>
      </c>
    </row>
    <row r="229" spans="11:12" x14ac:dyDescent="0.3">
      <c r="K229" s="15" t="str">
        <f t="shared" si="12"/>
        <v/>
      </c>
      <c r="L229" s="23" t="str">
        <f>IF(A229="","",OR(COUNT(FIND({5,6,7,8,9},F229))))</f>
        <v/>
      </c>
    </row>
    <row r="230" spans="11:12" x14ac:dyDescent="0.3">
      <c r="K230" s="15" t="str">
        <f t="shared" si="12"/>
        <v/>
      </c>
      <c r="L230" s="23" t="str">
        <f>IF(A230="","",OR(COUNT(FIND({5,6,7,8,9},F230))))</f>
        <v/>
      </c>
    </row>
    <row r="231" spans="11:12" x14ac:dyDescent="0.3">
      <c r="K231" s="15" t="str">
        <f t="shared" si="12"/>
        <v/>
      </c>
      <c r="L231" s="23" t="str">
        <f>IF(A231="","",OR(COUNT(FIND({5,6,7,8,9},F231))))</f>
        <v/>
      </c>
    </row>
    <row r="232" spans="11:12" x14ac:dyDescent="0.3">
      <c r="K232" s="15" t="str">
        <f t="shared" si="12"/>
        <v/>
      </c>
      <c r="L232" s="23" t="str">
        <f>IF(A232="","",OR(COUNT(FIND({5,6,7,8,9},F232))))</f>
        <v/>
      </c>
    </row>
    <row r="233" spans="11:12" x14ac:dyDescent="0.3">
      <c r="K233" s="15" t="str">
        <f t="shared" si="12"/>
        <v/>
      </c>
      <c r="L233" s="23" t="str">
        <f>IF(A233="","",OR(COUNT(FIND({5,6,7,8,9},F233))))</f>
        <v/>
      </c>
    </row>
    <row r="234" spans="11:12" x14ac:dyDescent="0.3">
      <c r="K234" s="15" t="str">
        <f t="shared" si="12"/>
        <v/>
      </c>
      <c r="L234" s="23" t="str">
        <f>IF(A234="","",OR(COUNT(FIND({5,6,7,8,9},F234))))</f>
        <v/>
      </c>
    </row>
    <row r="235" spans="11:12" x14ac:dyDescent="0.3">
      <c r="K235" s="15" t="str">
        <f t="shared" si="12"/>
        <v/>
      </c>
      <c r="L235" s="23" t="str">
        <f>IF(A235="","",OR(COUNT(FIND({5,6,7,8,9},F235))))</f>
        <v/>
      </c>
    </row>
    <row r="236" spans="11:12" x14ac:dyDescent="0.3">
      <c r="K236" s="15" t="str">
        <f t="shared" si="12"/>
        <v/>
      </c>
      <c r="L236" s="23" t="str">
        <f>IF(A236="","",OR(COUNT(FIND({5,6,7,8,9},F236))))</f>
        <v/>
      </c>
    </row>
    <row r="237" spans="11:12" x14ac:dyDescent="0.3">
      <c r="K237" s="15" t="str">
        <f t="shared" si="12"/>
        <v/>
      </c>
      <c r="L237" s="23" t="str">
        <f>IF(A237="","",OR(COUNT(FIND({5,6,7,8,9},F237))))</f>
        <v/>
      </c>
    </row>
    <row r="238" spans="11:12" x14ac:dyDescent="0.3">
      <c r="K238" s="15" t="str">
        <f t="shared" si="12"/>
        <v/>
      </c>
      <c r="L238" s="23" t="str">
        <f>IF(A238="","",OR(COUNT(FIND({5,6,7,8,9},F238))))</f>
        <v/>
      </c>
    </row>
    <row r="239" spans="11:12" x14ac:dyDescent="0.3">
      <c r="K239" s="15" t="str">
        <f t="shared" si="12"/>
        <v/>
      </c>
      <c r="L239" s="23" t="str">
        <f>IF(A239="","",OR(COUNT(FIND({5,6,7,8,9},F239))))</f>
        <v/>
      </c>
    </row>
    <row r="240" spans="11:12" x14ac:dyDescent="0.3">
      <c r="K240" s="15" t="str">
        <f t="shared" si="12"/>
        <v/>
      </c>
      <c r="L240" s="23" t="str">
        <f>IF(A240="","",OR(COUNT(FIND({5,6,7,8,9},F240))))</f>
        <v/>
      </c>
    </row>
    <row r="241" spans="11:12" x14ac:dyDescent="0.3">
      <c r="K241" s="15" t="str">
        <f t="shared" si="12"/>
        <v/>
      </c>
      <c r="L241" s="23" t="str">
        <f>IF(A241="","",OR(COUNT(FIND({5,6,7,8,9},F241))))</f>
        <v/>
      </c>
    </row>
    <row r="242" spans="11:12" x14ac:dyDescent="0.3">
      <c r="K242" s="15" t="str">
        <f t="shared" si="12"/>
        <v/>
      </c>
      <c r="L242" s="23" t="str">
        <f>IF(A242="","",OR(COUNT(FIND({5,6,7,8,9},F242))))</f>
        <v/>
      </c>
    </row>
    <row r="243" spans="11:12" x14ac:dyDescent="0.3">
      <c r="K243" s="15" t="str">
        <f t="shared" si="12"/>
        <v/>
      </c>
      <c r="L243" s="23" t="str">
        <f>IF(A243="","",OR(COUNT(FIND({5,6,7,8,9},F243))))</f>
        <v/>
      </c>
    </row>
    <row r="244" spans="11:12" x14ac:dyDescent="0.3">
      <c r="K244" s="15" t="str">
        <f t="shared" si="12"/>
        <v/>
      </c>
      <c r="L244" s="23" t="str">
        <f>IF(A244="","",OR(COUNT(FIND({5,6,7,8,9},F244))))</f>
        <v/>
      </c>
    </row>
    <row r="245" spans="11:12" x14ac:dyDescent="0.3">
      <c r="K245" s="15" t="str">
        <f t="shared" si="12"/>
        <v/>
      </c>
      <c r="L245" s="23" t="str">
        <f>IF(A245="","",OR(COUNT(FIND({5,6,7,8,9},F245))))</f>
        <v/>
      </c>
    </row>
    <row r="246" spans="11:12" x14ac:dyDescent="0.3">
      <c r="K246" s="15" t="str">
        <f t="shared" si="12"/>
        <v/>
      </c>
      <c r="L246" s="23" t="str">
        <f>IF(A246="","",OR(COUNT(FIND({5,6,7,8,9},F246))))</f>
        <v/>
      </c>
    </row>
    <row r="247" spans="11:12" x14ac:dyDescent="0.3">
      <c r="K247" s="15" t="str">
        <f t="shared" si="12"/>
        <v/>
      </c>
      <c r="L247" s="23" t="str">
        <f>IF(A247="","",OR(COUNT(FIND({5,6,7,8,9},F247))))</f>
        <v/>
      </c>
    </row>
    <row r="248" spans="11:12" x14ac:dyDescent="0.3">
      <c r="K248" s="15" t="str">
        <f t="shared" si="12"/>
        <v/>
      </c>
      <c r="L248" s="23" t="str">
        <f>IF(A248="","",OR(COUNT(FIND({5,6,7,8,9},F248))))</f>
        <v/>
      </c>
    </row>
    <row r="249" spans="11:12" x14ac:dyDescent="0.3">
      <c r="K249" s="15" t="str">
        <f t="shared" si="12"/>
        <v/>
      </c>
      <c r="L249" s="23" t="str">
        <f>IF(A249="","",OR(COUNT(FIND({5,6,7,8,9},F249))))</f>
        <v/>
      </c>
    </row>
    <row r="250" spans="11:12" x14ac:dyDescent="0.3">
      <c r="K250" s="15" t="str">
        <f t="shared" si="12"/>
        <v/>
      </c>
      <c r="L250" s="23" t="str">
        <f>IF(A250="","",OR(COUNT(FIND({5,6,7,8,9},F250))))</f>
        <v/>
      </c>
    </row>
    <row r="251" spans="11:12" x14ac:dyDescent="0.3">
      <c r="K251" s="15" t="str">
        <f t="shared" si="12"/>
        <v/>
      </c>
      <c r="L251" s="23" t="str">
        <f>IF(A251="","",OR(COUNT(FIND({5,6,7,8,9},F251))))</f>
        <v/>
      </c>
    </row>
    <row r="252" spans="11:12" x14ac:dyDescent="0.3">
      <c r="K252" s="15" t="str">
        <f t="shared" si="12"/>
        <v/>
      </c>
      <c r="L252" s="23" t="str">
        <f>IF(A252="","",OR(COUNT(FIND({5,6,7,8,9},F252))))</f>
        <v/>
      </c>
    </row>
    <row r="253" spans="11:12" x14ac:dyDescent="0.3">
      <c r="K253" s="15" t="str">
        <f t="shared" si="12"/>
        <v/>
      </c>
      <c r="L253" s="23" t="str">
        <f>IF(A253="","",OR(COUNT(FIND({5,6,7,8,9},F253))))</f>
        <v/>
      </c>
    </row>
    <row r="254" spans="11:12" x14ac:dyDescent="0.3">
      <c r="K254" s="15" t="str">
        <f t="shared" si="12"/>
        <v/>
      </c>
      <c r="L254" s="23" t="str">
        <f>IF(A254="","",OR(COUNT(FIND({5,6,7,8,9},F254))))</f>
        <v/>
      </c>
    </row>
    <row r="255" spans="11:12" x14ac:dyDescent="0.3">
      <c r="K255" s="15" t="str">
        <f t="shared" si="12"/>
        <v/>
      </c>
      <c r="L255" s="23" t="str">
        <f>IF(A255="","",OR(COUNT(FIND({5,6,7,8,9},F255))))</f>
        <v/>
      </c>
    </row>
    <row r="256" spans="11:12" x14ac:dyDescent="0.3">
      <c r="K256" s="15" t="str">
        <f t="shared" si="12"/>
        <v/>
      </c>
      <c r="L256" s="23" t="str">
        <f>IF(A256="","",OR(COUNT(FIND({5,6,7,8,9},F256))))</f>
        <v/>
      </c>
    </row>
    <row r="257" spans="11:12" x14ac:dyDescent="0.3">
      <c r="K257" s="15" t="str">
        <f t="shared" si="12"/>
        <v/>
      </c>
      <c r="L257" s="23" t="str">
        <f>IF(A257="","",OR(COUNT(FIND({5,6,7,8,9},F257))))</f>
        <v/>
      </c>
    </row>
    <row r="258" spans="11:12" x14ac:dyDescent="0.3">
      <c r="K258" s="15" t="str">
        <f t="shared" si="12"/>
        <v/>
      </c>
      <c r="L258" s="23" t="str">
        <f>IF(A258="","",OR(COUNT(FIND({5,6,7,8,9},F258))))</f>
        <v/>
      </c>
    </row>
    <row r="259" spans="11:12" x14ac:dyDescent="0.3">
      <c r="K259" s="15" t="str">
        <f t="shared" ref="K259:K322" si="13">IF(A259="","",IF(L259=TRUE,5,3))</f>
        <v/>
      </c>
      <c r="L259" s="23" t="str">
        <f>IF(A259="","",OR(COUNT(FIND({5,6,7,8,9},F259))))</f>
        <v/>
      </c>
    </row>
    <row r="260" spans="11:12" x14ac:dyDescent="0.3">
      <c r="K260" s="15" t="str">
        <f t="shared" si="13"/>
        <v/>
      </c>
      <c r="L260" s="23" t="str">
        <f>IF(A260="","",OR(COUNT(FIND({5,6,7,8,9},F260))))</f>
        <v/>
      </c>
    </row>
    <row r="261" spans="11:12" x14ac:dyDescent="0.3">
      <c r="K261" s="15" t="str">
        <f t="shared" si="13"/>
        <v/>
      </c>
      <c r="L261" s="23" t="str">
        <f>IF(A261="","",OR(COUNT(FIND({5,6,7,8,9},F261))))</f>
        <v/>
      </c>
    </row>
    <row r="262" spans="11:12" x14ac:dyDescent="0.3">
      <c r="K262" s="15" t="str">
        <f t="shared" si="13"/>
        <v/>
      </c>
      <c r="L262" s="23" t="str">
        <f>IF(A262="","",OR(COUNT(FIND({5,6,7,8,9},F262))))</f>
        <v/>
      </c>
    </row>
    <row r="263" spans="11:12" x14ac:dyDescent="0.3">
      <c r="K263" s="15" t="str">
        <f t="shared" si="13"/>
        <v/>
      </c>
      <c r="L263" s="23" t="str">
        <f>IF(A263="","",OR(COUNT(FIND({5,6,7,8,9},F263))))</f>
        <v/>
      </c>
    </row>
    <row r="264" spans="11:12" x14ac:dyDescent="0.3">
      <c r="K264" s="15" t="str">
        <f t="shared" si="13"/>
        <v/>
      </c>
      <c r="L264" s="23" t="str">
        <f>IF(A264="","",OR(COUNT(FIND({5,6,7,8,9},F264))))</f>
        <v/>
      </c>
    </row>
    <row r="265" spans="11:12" x14ac:dyDescent="0.3">
      <c r="K265" s="15" t="str">
        <f t="shared" si="13"/>
        <v/>
      </c>
      <c r="L265" s="23" t="str">
        <f>IF(A265="","",OR(COUNT(FIND({5,6,7,8,9},F265))))</f>
        <v/>
      </c>
    </row>
    <row r="266" spans="11:12" x14ac:dyDescent="0.3">
      <c r="K266" s="15" t="str">
        <f t="shared" si="13"/>
        <v/>
      </c>
      <c r="L266" s="23" t="str">
        <f>IF(A266="","",OR(COUNT(FIND({5,6,7,8,9},F266))))</f>
        <v/>
      </c>
    </row>
    <row r="267" spans="11:12" x14ac:dyDescent="0.3">
      <c r="K267" s="15" t="str">
        <f t="shared" si="13"/>
        <v/>
      </c>
      <c r="L267" s="23" t="str">
        <f>IF(A267="","",OR(COUNT(FIND({5,6,7,8,9},F267))))</f>
        <v/>
      </c>
    </row>
    <row r="268" spans="11:12" x14ac:dyDescent="0.3">
      <c r="K268" s="15" t="str">
        <f t="shared" si="13"/>
        <v/>
      </c>
      <c r="L268" s="23" t="str">
        <f>IF(A268="","",OR(COUNT(FIND({5,6,7,8,9},F268))))</f>
        <v/>
      </c>
    </row>
    <row r="269" spans="11:12" x14ac:dyDescent="0.3">
      <c r="K269" s="15" t="str">
        <f t="shared" si="13"/>
        <v/>
      </c>
      <c r="L269" s="23" t="str">
        <f>IF(A269="","",OR(COUNT(FIND({5,6,7,8,9},F269))))</f>
        <v/>
      </c>
    </row>
    <row r="270" spans="11:12" x14ac:dyDescent="0.3">
      <c r="K270" s="15" t="str">
        <f t="shared" si="13"/>
        <v/>
      </c>
      <c r="L270" s="23" t="str">
        <f>IF(A270="","",OR(COUNT(FIND({5,6,7,8,9},F270))))</f>
        <v/>
      </c>
    </row>
    <row r="271" spans="11:12" x14ac:dyDescent="0.3">
      <c r="K271" s="15" t="str">
        <f t="shared" si="13"/>
        <v/>
      </c>
      <c r="L271" s="23" t="str">
        <f>IF(A271="","",OR(COUNT(FIND({5,6,7,8,9},F271))))</f>
        <v/>
      </c>
    </row>
    <row r="272" spans="11:12" x14ac:dyDescent="0.3">
      <c r="K272" s="15" t="str">
        <f t="shared" si="13"/>
        <v/>
      </c>
      <c r="L272" s="23" t="str">
        <f>IF(A272="","",OR(COUNT(FIND({5,6,7,8,9},F272))))</f>
        <v/>
      </c>
    </row>
    <row r="273" spans="11:12" x14ac:dyDescent="0.3">
      <c r="K273" s="15" t="str">
        <f t="shared" si="13"/>
        <v/>
      </c>
      <c r="L273" s="23" t="str">
        <f>IF(A273="","",OR(COUNT(FIND({5,6,7,8,9},F273))))</f>
        <v/>
      </c>
    </row>
    <row r="274" spans="11:12" x14ac:dyDescent="0.3">
      <c r="K274" s="15" t="str">
        <f t="shared" si="13"/>
        <v/>
      </c>
      <c r="L274" s="23" t="str">
        <f>IF(A274="","",OR(COUNT(FIND({5,6,7,8,9},F274))))</f>
        <v/>
      </c>
    </row>
    <row r="275" spans="11:12" x14ac:dyDescent="0.3">
      <c r="K275" s="15" t="str">
        <f t="shared" si="13"/>
        <v/>
      </c>
      <c r="L275" s="23" t="str">
        <f>IF(A275="","",OR(COUNT(FIND({5,6,7,8,9},F275))))</f>
        <v/>
      </c>
    </row>
    <row r="276" spans="11:12" x14ac:dyDescent="0.3">
      <c r="K276" s="15" t="str">
        <f t="shared" si="13"/>
        <v/>
      </c>
      <c r="L276" s="23" t="str">
        <f>IF(A276="","",OR(COUNT(FIND({5,6,7,8,9},F276))))</f>
        <v/>
      </c>
    </row>
    <row r="277" spans="11:12" x14ac:dyDescent="0.3">
      <c r="K277" s="15" t="str">
        <f t="shared" si="13"/>
        <v/>
      </c>
      <c r="L277" s="23" t="str">
        <f>IF(A277="","",OR(COUNT(FIND({5,6,7,8,9},F277))))</f>
        <v/>
      </c>
    </row>
    <row r="278" spans="11:12" x14ac:dyDescent="0.3">
      <c r="K278" s="15" t="str">
        <f t="shared" si="13"/>
        <v/>
      </c>
      <c r="L278" s="23" t="str">
        <f>IF(A278="","",OR(COUNT(FIND({5,6,7,8,9},F278))))</f>
        <v/>
      </c>
    </row>
    <row r="279" spans="11:12" x14ac:dyDescent="0.3">
      <c r="K279" s="15" t="str">
        <f t="shared" si="13"/>
        <v/>
      </c>
      <c r="L279" s="23" t="str">
        <f>IF(A279="","",OR(COUNT(FIND({5,6,7,8,9},F279))))</f>
        <v/>
      </c>
    </row>
    <row r="280" spans="11:12" x14ac:dyDescent="0.3">
      <c r="K280" s="15" t="str">
        <f t="shared" si="13"/>
        <v/>
      </c>
      <c r="L280" s="23" t="str">
        <f>IF(A280="","",OR(COUNT(FIND({5,6,7,8,9},F280))))</f>
        <v/>
      </c>
    </row>
    <row r="281" spans="11:12" x14ac:dyDescent="0.3">
      <c r="K281" s="15" t="str">
        <f t="shared" si="13"/>
        <v/>
      </c>
      <c r="L281" s="23" t="str">
        <f>IF(A281="","",OR(COUNT(FIND({5,6,7,8,9},F281))))</f>
        <v/>
      </c>
    </row>
    <row r="282" spans="11:12" x14ac:dyDescent="0.3">
      <c r="K282" s="15" t="str">
        <f t="shared" si="13"/>
        <v/>
      </c>
      <c r="L282" s="23" t="str">
        <f>IF(A282="","",OR(COUNT(FIND({5,6,7,8,9},F282))))</f>
        <v/>
      </c>
    </row>
    <row r="283" spans="11:12" x14ac:dyDescent="0.3">
      <c r="K283" s="15" t="str">
        <f t="shared" si="13"/>
        <v/>
      </c>
      <c r="L283" s="23" t="str">
        <f>IF(A283="","",OR(COUNT(FIND({5,6,7,8,9},F283))))</f>
        <v/>
      </c>
    </row>
    <row r="284" spans="11:12" x14ac:dyDescent="0.3">
      <c r="K284" s="15" t="str">
        <f t="shared" si="13"/>
        <v/>
      </c>
      <c r="L284" s="23" t="str">
        <f>IF(A284="","",OR(COUNT(FIND({5,6,7,8,9},F284))))</f>
        <v/>
      </c>
    </row>
    <row r="285" spans="11:12" x14ac:dyDescent="0.3">
      <c r="K285" s="15" t="str">
        <f t="shared" si="13"/>
        <v/>
      </c>
      <c r="L285" s="23" t="str">
        <f>IF(A285="","",OR(COUNT(FIND({5,6,7,8,9},F285))))</f>
        <v/>
      </c>
    </row>
    <row r="286" spans="11:12" x14ac:dyDescent="0.3">
      <c r="K286" s="15" t="str">
        <f t="shared" si="13"/>
        <v/>
      </c>
      <c r="L286" s="23" t="str">
        <f>IF(A286="","",OR(COUNT(FIND({5,6,7,8,9},F286))))</f>
        <v/>
      </c>
    </row>
    <row r="287" spans="11:12" x14ac:dyDescent="0.3">
      <c r="K287" s="15" t="str">
        <f t="shared" si="13"/>
        <v/>
      </c>
      <c r="L287" s="23" t="str">
        <f>IF(A287="","",OR(COUNT(FIND({5,6,7,8,9},F287))))</f>
        <v/>
      </c>
    </row>
    <row r="288" spans="11:12" x14ac:dyDescent="0.3">
      <c r="K288" s="15" t="str">
        <f t="shared" si="13"/>
        <v/>
      </c>
      <c r="L288" s="23" t="str">
        <f>IF(A288="","",OR(COUNT(FIND({5,6,7,8,9},F288))))</f>
        <v/>
      </c>
    </row>
    <row r="289" spans="11:12" x14ac:dyDescent="0.3">
      <c r="K289" s="15" t="str">
        <f t="shared" si="13"/>
        <v/>
      </c>
      <c r="L289" s="23" t="str">
        <f>IF(A289="","",OR(COUNT(FIND({5,6,7,8,9},F289))))</f>
        <v/>
      </c>
    </row>
    <row r="290" spans="11:12" x14ac:dyDescent="0.3">
      <c r="K290" s="15" t="str">
        <f t="shared" si="13"/>
        <v/>
      </c>
      <c r="L290" s="23" t="str">
        <f>IF(A290="","",OR(COUNT(FIND({5,6,7,8,9},F290))))</f>
        <v/>
      </c>
    </row>
    <row r="291" spans="11:12" x14ac:dyDescent="0.3">
      <c r="K291" s="15" t="str">
        <f t="shared" si="13"/>
        <v/>
      </c>
      <c r="L291" s="23" t="str">
        <f>IF(A291="","",OR(COUNT(FIND({5,6,7,8,9},F291))))</f>
        <v/>
      </c>
    </row>
    <row r="292" spans="11:12" x14ac:dyDescent="0.3">
      <c r="K292" s="15" t="str">
        <f t="shared" si="13"/>
        <v/>
      </c>
      <c r="L292" s="23" t="str">
        <f>IF(A292="","",OR(COUNT(FIND({5,6,7,8,9},F292))))</f>
        <v/>
      </c>
    </row>
    <row r="293" spans="11:12" x14ac:dyDescent="0.3">
      <c r="K293" s="15" t="str">
        <f t="shared" si="13"/>
        <v/>
      </c>
      <c r="L293" s="23" t="str">
        <f>IF(A293="","",OR(COUNT(FIND({5,6,7,8,9},F293))))</f>
        <v/>
      </c>
    </row>
    <row r="294" spans="11:12" x14ac:dyDescent="0.3">
      <c r="K294" s="15" t="str">
        <f t="shared" si="13"/>
        <v/>
      </c>
      <c r="L294" s="23" t="str">
        <f>IF(A294="","",OR(COUNT(FIND({5,6,7,8,9},F294))))</f>
        <v/>
      </c>
    </row>
    <row r="295" spans="11:12" x14ac:dyDescent="0.3">
      <c r="K295" s="15" t="str">
        <f t="shared" si="13"/>
        <v/>
      </c>
      <c r="L295" s="23" t="str">
        <f>IF(A295="","",OR(COUNT(FIND({5,6,7,8,9},F295))))</f>
        <v/>
      </c>
    </row>
    <row r="296" spans="11:12" x14ac:dyDescent="0.3">
      <c r="K296" s="15" t="str">
        <f t="shared" si="13"/>
        <v/>
      </c>
      <c r="L296" s="23" t="str">
        <f>IF(A296="","",OR(COUNT(FIND({5,6,7,8,9},F296))))</f>
        <v/>
      </c>
    </row>
    <row r="297" spans="11:12" x14ac:dyDescent="0.3">
      <c r="K297" s="15" t="str">
        <f t="shared" si="13"/>
        <v/>
      </c>
      <c r="L297" s="23" t="str">
        <f>IF(A297="","",OR(COUNT(FIND({5,6,7,8,9},F297))))</f>
        <v/>
      </c>
    </row>
    <row r="298" spans="11:12" x14ac:dyDescent="0.3">
      <c r="K298" s="15" t="str">
        <f t="shared" si="13"/>
        <v/>
      </c>
      <c r="L298" s="23" t="str">
        <f>IF(A298="","",OR(COUNT(FIND({5,6,7,8,9},F298))))</f>
        <v/>
      </c>
    </row>
    <row r="299" spans="11:12" x14ac:dyDescent="0.3">
      <c r="K299" s="15" t="str">
        <f t="shared" si="13"/>
        <v/>
      </c>
      <c r="L299" s="23" t="str">
        <f>IF(A299="","",OR(COUNT(FIND({5,6,7,8,9},F299))))</f>
        <v/>
      </c>
    </row>
    <row r="300" spans="11:12" x14ac:dyDescent="0.3">
      <c r="K300" s="15" t="str">
        <f t="shared" si="13"/>
        <v/>
      </c>
      <c r="L300" s="23" t="str">
        <f>IF(A300="","",OR(COUNT(FIND({5,6,7,8,9},F300))))</f>
        <v/>
      </c>
    </row>
    <row r="301" spans="11:12" x14ac:dyDescent="0.3">
      <c r="K301" s="15" t="str">
        <f t="shared" si="13"/>
        <v/>
      </c>
      <c r="L301" s="23" t="str">
        <f>IF(A301="","",OR(COUNT(FIND({5,6,7,8,9},F301))))</f>
        <v/>
      </c>
    </row>
    <row r="302" spans="11:12" x14ac:dyDescent="0.3">
      <c r="K302" s="15" t="str">
        <f t="shared" si="13"/>
        <v/>
      </c>
      <c r="L302" s="23" t="str">
        <f>IF(A302="","",OR(COUNT(FIND({5,6,7,8,9},F302))))</f>
        <v/>
      </c>
    </row>
    <row r="303" spans="11:12" x14ac:dyDescent="0.3">
      <c r="K303" s="15" t="str">
        <f t="shared" si="13"/>
        <v/>
      </c>
      <c r="L303" s="23" t="str">
        <f>IF(A303="","",OR(COUNT(FIND({5,6,7,8,9},F303))))</f>
        <v/>
      </c>
    </row>
    <row r="304" spans="11:12" x14ac:dyDescent="0.3">
      <c r="K304" s="15" t="str">
        <f t="shared" si="13"/>
        <v/>
      </c>
      <c r="L304" s="23" t="str">
        <f>IF(A304="","",OR(COUNT(FIND({5,6,7,8,9},F304))))</f>
        <v/>
      </c>
    </row>
    <row r="305" spans="11:12" x14ac:dyDescent="0.3">
      <c r="K305" s="15" t="str">
        <f t="shared" si="13"/>
        <v/>
      </c>
      <c r="L305" s="23" t="str">
        <f>IF(A305="","",OR(COUNT(FIND({5,6,7,8,9},F305))))</f>
        <v/>
      </c>
    </row>
    <row r="306" spans="11:12" x14ac:dyDescent="0.3">
      <c r="K306" s="15" t="str">
        <f t="shared" si="13"/>
        <v/>
      </c>
      <c r="L306" s="23" t="str">
        <f>IF(A306="","",OR(COUNT(FIND({5,6,7,8,9},F306))))</f>
        <v/>
      </c>
    </row>
    <row r="307" spans="11:12" x14ac:dyDescent="0.3">
      <c r="K307" s="15" t="str">
        <f t="shared" si="13"/>
        <v/>
      </c>
      <c r="L307" s="23" t="str">
        <f>IF(A307="","",OR(COUNT(FIND({5,6,7,8,9},F307))))</f>
        <v/>
      </c>
    </row>
    <row r="308" spans="11:12" x14ac:dyDescent="0.3">
      <c r="K308" s="15" t="str">
        <f t="shared" si="13"/>
        <v/>
      </c>
      <c r="L308" s="23" t="str">
        <f>IF(A308="","",OR(COUNT(FIND({5,6,7,8,9},F308))))</f>
        <v/>
      </c>
    </row>
    <row r="309" spans="11:12" x14ac:dyDescent="0.3">
      <c r="K309" s="15" t="str">
        <f t="shared" si="13"/>
        <v/>
      </c>
      <c r="L309" s="23" t="str">
        <f>IF(A309="","",OR(COUNT(FIND({5,6,7,8,9},F309))))</f>
        <v/>
      </c>
    </row>
    <row r="310" spans="11:12" x14ac:dyDescent="0.3">
      <c r="K310" s="15" t="str">
        <f t="shared" si="13"/>
        <v/>
      </c>
      <c r="L310" s="23" t="str">
        <f>IF(A310="","",OR(COUNT(FIND({5,6,7,8,9},F310))))</f>
        <v/>
      </c>
    </row>
    <row r="311" spans="11:12" x14ac:dyDescent="0.3">
      <c r="K311" s="15" t="str">
        <f t="shared" si="13"/>
        <v/>
      </c>
      <c r="L311" s="23" t="str">
        <f>IF(A311="","",OR(COUNT(FIND({5,6,7,8,9},F311))))</f>
        <v/>
      </c>
    </row>
    <row r="312" spans="11:12" x14ac:dyDescent="0.3">
      <c r="K312" s="15" t="str">
        <f t="shared" si="13"/>
        <v/>
      </c>
      <c r="L312" s="23" t="str">
        <f>IF(A312="","",OR(COUNT(FIND({5,6,7,8,9},F312))))</f>
        <v/>
      </c>
    </row>
    <row r="313" spans="11:12" x14ac:dyDescent="0.3">
      <c r="K313" s="15" t="str">
        <f t="shared" si="13"/>
        <v/>
      </c>
      <c r="L313" s="23" t="str">
        <f>IF(A313="","",OR(COUNT(FIND({5,6,7,8,9},F313))))</f>
        <v/>
      </c>
    </row>
    <row r="314" spans="11:12" x14ac:dyDescent="0.3">
      <c r="K314" s="15" t="str">
        <f t="shared" si="13"/>
        <v/>
      </c>
      <c r="L314" s="23" t="str">
        <f>IF(A314="","",OR(COUNT(FIND({5,6,7,8,9},F314))))</f>
        <v/>
      </c>
    </row>
    <row r="315" spans="11:12" x14ac:dyDescent="0.3">
      <c r="K315" s="15" t="str">
        <f t="shared" si="13"/>
        <v/>
      </c>
      <c r="L315" s="23" t="str">
        <f>IF(A315="","",OR(COUNT(FIND({5,6,7,8,9},F315))))</f>
        <v/>
      </c>
    </row>
    <row r="316" spans="11:12" x14ac:dyDescent="0.3">
      <c r="K316" s="15" t="str">
        <f t="shared" si="13"/>
        <v/>
      </c>
      <c r="L316" s="23" t="str">
        <f>IF(A316="","",OR(COUNT(FIND({5,6,7,8,9},F316))))</f>
        <v/>
      </c>
    </row>
    <row r="317" spans="11:12" x14ac:dyDescent="0.3">
      <c r="K317" s="15" t="str">
        <f t="shared" si="13"/>
        <v/>
      </c>
      <c r="L317" s="23" t="str">
        <f>IF(A317="","",OR(COUNT(FIND({5,6,7,8,9},F317))))</f>
        <v/>
      </c>
    </row>
    <row r="318" spans="11:12" x14ac:dyDescent="0.3">
      <c r="K318" s="15" t="str">
        <f t="shared" si="13"/>
        <v/>
      </c>
      <c r="L318" s="23" t="str">
        <f>IF(A318="","",OR(COUNT(FIND({5,6,7,8,9},F318))))</f>
        <v/>
      </c>
    </row>
    <row r="319" spans="11:12" x14ac:dyDescent="0.3">
      <c r="K319" s="15" t="str">
        <f t="shared" si="13"/>
        <v/>
      </c>
      <c r="L319" s="23" t="str">
        <f>IF(A319="","",OR(COUNT(FIND({5,6,7,8,9},F319))))</f>
        <v/>
      </c>
    </row>
    <row r="320" spans="11:12" x14ac:dyDescent="0.3">
      <c r="K320" s="15" t="str">
        <f t="shared" si="13"/>
        <v/>
      </c>
      <c r="L320" s="23" t="str">
        <f>IF(A320="","",OR(COUNT(FIND({5,6,7,8,9},F320))))</f>
        <v/>
      </c>
    </row>
    <row r="321" spans="11:12" x14ac:dyDescent="0.3">
      <c r="K321" s="15" t="str">
        <f t="shared" si="13"/>
        <v/>
      </c>
      <c r="L321" s="23" t="str">
        <f>IF(A321="","",OR(COUNT(FIND({5,6,7,8,9},F321))))</f>
        <v/>
      </c>
    </row>
    <row r="322" spans="11:12" x14ac:dyDescent="0.3">
      <c r="K322" s="15" t="str">
        <f t="shared" si="13"/>
        <v/>
      </c>
      <c r="L322" s="23" t="str">
        <f>IF(A322="","",OR(COUNT(FIND({5,6,7,8,9},F322))))</f>
        <v/>
      </c>
    </row>
    <row r="323" spans="11:12" x14ac:dyDescent="0.3">
      <c r="K323" s="15" t="str">
        <f t="shared" ref="K323:K386" si="14">IF(A323="","",IF(L323=TRUE,5,3))</f>
        <v/>
      </c>
      <c r="L323" s="23" t="str">
        <f>IF(A323="","",OR(COUNT(FIND({5,6,7,8,9},F323))))</f>
        <v/>
      </c>
    </row>
    <row r="324" spans="11:12" x14ac:dyDescent="0.3">
      <c r="K324" s="15" t="str">
        <f t="shared" si="14"/>
        <v/>
      </c>
      <c r="L324" s="23" t="str">
        <f>IF(A324="","",OR(COUNT(FIND({5,6,7,8,9},F324))))</f>
        <v/>
      </c>
    </row>
    <row r="325" spans="11:12" x14ac:dyDescent="0.3">
      <c r="K325" s="15" t="str">
        <f t="shared" si="14"/>
        <v/>
      </c>
      <c r="L325" s="23" t="str">
        <f>IF(A325="","",OR(COUNT(FIND({5,6,7,8,9},F325))))</f>
        <v/>
      </c>
    </row>
    <row r="326" spans="11:12" x14ac:dyDescent="0.3">
      <c r="K326" s="15" t="str">
        <f t="shared" si="14"/>
        <v/>
      </c>
      <c r="L326" s="23" t="str">
        <f>IF(A326="","",OR(COUNT(FIND({5,6,7,8,9},F326))))</f>
        <v/>
      </c>
    </row>
    <row r="327" spans="11:12" x14ac:dyDescent="0.3">
      <c r="K327" s="15" t="str">
        <f t="shared" si="14"/>
        <v/>
      </c>
      <c r="L327" s="23" t="str">
        <f>IF(A327="","",OR(COUNT(FIND({5,6,7,8,9},F327))))</f>
        <v/>
      </c>
    </row>
    <row r="328" spans="11:12" x14ac:dyDescent="0.3">
      <c r="K328" s="15" t="str">
        <f t="shared" si="14"/>
        <v/>
      </c>
      <c r="L328" s="23" t="str">
        <f>IF(A328="","",OR(COUNT(FIND({5,6,7,8,9},F328))))</f>
        <v/>
      </c>
    </row>
    <row r="329" spans="11:12" x14ac:dyDescent="0.3">
      <c r="K329" s="15" t="str">
        <f t="shared" si="14"/>
        <v/>
      </c>
      <c r="L329" s="23" t="str">
        <f>IF(A329="","",OR(COUNT(FIND({5,6,7,8,9},F329))))</f>
        <v/>
      </c>
    </row>
    <row r="330" spans="11:12" x14ac:dyDescent="0.3">
      <c r="K330" s="15" t="str">
        <f t="shared" si="14"/>
        <v/>
      </c>
      <c r="L330" s="23" t="str">
        <f>IF(A330="","",OR(COUNT(FIND({5,6,7,8,9},F330))))</f>
        <v/>
      </c>
    </row>
    <row r="331" spans="11:12" x14ac:dyDescent="0.3">
      <c r="K331" s="15" t="str">
        <f t="shared" si="14"/>
        <v/>
      </c>
      <c r="L331" s="23" t="str">
        <f>IF(A331="","",OR(COUNT(FIND({5,6,7,8,9},F331))))</f>
        <v/>
      </c>
    </row>
    <row r="332" spans="11:12" x14ac:dyDescent="0.3">
      <c r="K332" s="15" t="str">
        <f t="shared" si="14"/>
        <v/>
      </c>
      <c r="L332" s="23" t="str">
        <f>IF(A332="","",OR(COUNT(FIND({5,6,7,8,9},F332))))</f>
        <v/>
      </c>
    </row>
    <row r="333" spans="11:12" x14ac:dyDescent="0.3">
      <c r="K333" s="15" t="str">
        <f t="shared" si="14"/>
        <v/>
      </c>
      <c r="L333" s="23" t="str">
        <f>IF(A333="","",OR(COUNT(FIND({5,6,7,8,9},F333))))</f>
        <v/>
      </c>
    </row>
    <row r="334" spans="11:12" x14ac:dyDescent="0.3">
      <c r="K334" s="15" t="str">
        <f t="shared" si="14"/>
        <v/>
      </c>
      <c r="L334" s="23" t="str">
        <f>IF(A334="","",OR(COUNT(FIND({5,6,7,8,9},F334))))</f>
        <v/>
      </c>
    </row>
    <row r="335" spans="11:12" x14ac:dyDescent="0.3">
      <c r="K335" s="15" t="str">
        <f t="shared" si="14"/>
        <v/>
      </c>
      <c r="L335" s="23" t="str">
        <f>IF(A335="","",OR(COUNT(FIND({5,6,7,8,9},F335))))</f>
        <v/>
      </c>
    </row>
    <row r="336" spans="11:12" x14ac:dyDescent="0.3">
      <c r="K336" s="15" t="str">
        <f t="shared" si="14"/>
        <v/>
      </c>
      <c r="L336" s="23" t="str">
        <f>IF(A336="","",OR(COUNT(FIND({5,6,7,8,9},F336))))</f>
        <v/>
      </c>
    </row>
    <row r="337" spans="11:12" x14ac:dyDescent="0.3">
      <c r="K337" s="15" t="str">
        <f t="shared" si="14"/>
        <v/>
      </c>
      <c r="L337" s="23" t="str">
        <f>IF(A337="","",OR(COUNT(FIND({5,6,7,8,9},F337))))</f>
        <v/>
      </c>
    </row>
    <row r="338" spans="11:12" x14ac:dyDescent="0.3">
      <c r="K338" s="15" t="str">
        <f t="shared" si="14"/>
        <v/>
      </c>
      <c r="L338" s="23" t="str">
        <f>IF(A338="","",OR(COUNT(FIND({5,6,7,8,9},F338))))</f>
        <v/>
      </c>
    </row>
    <row r="339" spans="11:12" x14ac:dyDescent="0.3">
      <c r="K339" s="15" t="str">
        <f t="shared" si="14"/>
        <v/>
      </c>
      <c r="L339" s="23" t="str">
        <f>IF(A339="","",OR(COUNT(FIND({5,6,7,8,9},F339))))</f>
        <v/>
      </c>
    </row>
    <row r="340" spans="11:12" x14ac:dyDescent="0.3">
      <c r="K340" s="15" t="str">
        <f t="shared" si="14"/>
        <v/>
      </c>
      <c r="L340" s="23" t="str">
        <f>IF(A340="","",OR(COUNT(FIND({5,6,7,8,9},F340))))</f>
        <v/>
      </c>
    </row>
    <row r="341" spans="11:12" x14ac:dyDescent="0.3">
      <c r="K341" s="15" t="str">
        <f t="shared" si="14"/>
        <v/>
      </c>
      <c r="L341" s="23" t="str">
        <f>IF(A341="","",OR(COUNT(FIND({5,6,7,8,9},F341))))</f>
        <v/>
      </c>
    </row>
    <row r="342" spans="11:12" x14ac:dyDescent="0.3">
      <c r="K342" s="15" t="str">
        <f t="shared" si="14"/>
        <v/>
      </c>
      <c r="L342" s="23" t="str">
        <f>IF(A342="","",OR(COUNT(FIND({5,6,7,8,9},F342))))</f>
        <v/>
      </c>
    </row>
    <row r="343" spans="11:12" x14ac:dyDescent="0.3">
      <c r="K343" s="15" t="str">
        <f t="shared" si="14"/>
        <v/>
      </c>
      <c r="L343" s="23" t="str">
        <f>IF(A343="","",OR(COUNT(FIND({5,6,7,8,9},F343))))</f>
        <v/>
      </c>
    </row>
    <row r="344" spans="11:12" x14ac:dyDescent="0.3">
      <c r="K344" s="15" t="str">
        <f t="shared" si="14"/>
        <v/>
      </c>
      <c r="L344" s="23" t="str">
        <f>IF(A344="","",OR(COUNT(FIND({5,6,7,8,9},F344))))</f>
        <v/>
      </c>
    </row>
    <row r="345" spans="11:12" x14ac:dyDescent="0.3">
      <c r="K345" s="15" t="str">
        <f t="shared" si="14"/>
        <v/>
      </c>
      <c r="L345" s="23" t="str">
        <f>IF(A345="","",OR(COUNT(FIND({5,6,7,8,9},F345))))</f>
        <v/>
      </c>
    </row>
    <row r="346" spans="11:12" x14ac:dyDescent="0.3">
      <c r="K346" s="15" t="str">
        <f t="shared" si="14"/>
        <v/>
      </c>
      <c r="L346" s="23" t="str">
        <f>IF(A346="","",OR(COUNT(FIND({5,6,7,8,9},F346))))</f>
        <v/>
      </c>
    </row>
    <row r="347" spans="11:12" x14ac:dyDescent="0.3">
      <c r="K347" s="15" t="str">
        <f t="shared" si="14"/>
        <v/>
      </c>
      <c r="L347" s="23" t="str">
        <f>IF(A347="","",OR(COUNT(FIND({5,6,7,8,9},F347))))</f>
        <v/>
      </c>
    </row>
    <row r="348" spans="11:12" x14ac:dyDescent="0.3">
      <c r="K348" s="15" t="str">
        <f t="shared" si="14"/>
        <v/>
      </c>
      <c r="L348" s="23" t="str">
        <f>IF(A348="","",OR(COUNT(FIND({5,6,7,8,9},F348))))</f>
        <v/>
      </c>
    </row>
    <row r="349" spans="11:12" x14ac:dyDescent="0.3">
      <c r="K349" s="15" t="str">
        <f t="shared" si="14"/>
        <v/>
      </c>
      <c r="L349" s="23" t="str">
        <f>IF(A349="","",OR(COUNT(FIND({5,6,7,8,9},F349))))</f>
        <v/>
      </c>
    </row>
    <row r="350" spans="11:12" x14ac:dyDescent="0.3">
      <c r="K350" s="15" t="str">
        <f t="shared" si="14"/>
        <v/>
      </c>
      <c r="L350" s="23" t="str">
        <f>IF(A350="","",OR(COUNT(FIND({5,6,7,8,9},F350))))</f>
        <v/>
      </c>
    </row>
    <row r="351" spans="11:12" x14ac:dyDescent="0.3">
      <c r="K351" s="15" t="str">
        <f t="shared" si="14"/>
        <v/>
      </c>
      <c r="L351" s="23" t="str">
        <f>IF(A351="","",OR(COUNT(FIND({5,6,7,8,9},F351))))</f>
        <v/>
      </c>
    </row>
    <row r="352" spans="11:12" x14ac:dyDescent="0.3">
      <c r="K352" s="15" t="str">
        <f t="shared" si="14"/>
        <v/>
      </c>
      <c r="L352" s="23" t="str">
        <f>IF(A352="","",OR(COUNT(FIND({5,6,7,8,9},F352))))</f>
        <v/>
      </c>
    </row>
    <row r="353" spans="11:12" x14ac:dyDescent="0.3">
      <c r="K353" s="15" t="str">
        <f t="shared" si="14"/>
        <v/>
      </c>
      <c r="L353" s="23" t="str">
        <f>IF(A353="","",OR(COUNT(FIND({5,6,7,8,9},F353))))</f>
        <v/>
      </c>
    </row>
    <row r="354" spans="11:12" x14ac:dyDescent="0.3">
      <c r="K354" s="15" t="str">
        <f t="shared" si="14"/>
        <v/>
      </c>
      <c r="L354" s="23" t="str">
        <f>IF(A354="","",OR(COUNT(FIND({5,6,7,8,9},F354))))</f>
        <v/>
      </c>
    </row>
    <row r="355" spans="11:12" x14ac:dyDescent="0.3">
      <c r="K355" s="15" t="str">
        <f t="shared" si="14"/>
        <v/>
      </c>
      <c r="L355" s="23" t="str">
        <f>IF(A355="","",OR(COUNT(FIND({5,6,7,8,9},F355))))</f>
        <v/>
      </c>
    </row>
    <row r="356" spans="11:12" x14ac:dyDescent="0.3">
      <c r="K356" s="15" t="str">
        <f t="shared" si="14"/>
        <v/>
      </c>
      <c r="L356" s="23" t="str">
        <f>IF(A356="","",OR(COUNT(FIND({5,6,7,8,9},F356))))</f>
        <v/>
      </c>
    </row>
    <row r="357" spans="11:12" x14ac:dyDescent="0.3">
      <c r="K357" s="15" t="str">
        <f t="shared" si="14"/>
        <v/>
      </c>
      <c r="L357" s="23" t="str">
        <f>IF(A357="","",OR(COUNT(FIND({5,6,7,8,9},F357))))</f>
        <v/>
      </c>
    </row>
    <row r="358" spans="11:12" x14ac:dyDescent="0.3">
      <c r="K358" s="15" t="str">
        <f t="shared" si="14"/>
        <v/>
      </c>
      <c r="L358" s="23" t="str">
        <f>IF(A358="","",OR(COUNT(FIND({5,6,7,8,9},F358))))</f>
        <v/>
      </c>
    </row>
    <row r="359" spans="11:12" x14ac:dyDescent="0.3">
      <c r="K359" s="15" t="str">
        <f t="shared" si="14"/>
        <v/>
      </c>
      <c r="L359" s="23" t="str">
        <f>IF(A359="","",OR(COUNT(FIND({5,6,7,8,9},F359))))</f>
        <v/>
      </c>
    </row>
    <row r="360" spans="11:12" x14ac:dyDescent="0.3">
      <c r="K360" s="15" t="str">
        <f t="shared" si="14"/>
        <v/>
      </c>
      <c r="L360" s="23" t="str">
        <f>IF(A360="","",OR(COUNT(FIND({5,6,7,8,9},F360))))</f>
        <v/>
      </c>
    </row>
    <row r="361" spans="11:12" x14ac:dyDescent="0.3">
      <c r="K361" s="15" t="str">
        <f t="shared" si="14"/>
        <v/>
      </c>
      <c r="L361" s="23" t="str">
        <f>IF(A361="","",OR(COUNT(FIND({5,6,7,8,9},F361))))</f>
        <v/>
      </c>
    </row>
    <row r="362" spans="11:12" x14ac:dyDescent="0.3">
      <c r="K362" s="15" t="str">
        <f t="shared" si="14"/>
        <v/>
      </c>
      <c r="L362" s="23" t="str">
        <f>IF(A362="","",OR(COUNT(FIND({5,6,7,8,9},F362))))</f>
        <v/>
      </c>
    </row>
    <row r="363" spans="11:12" x14ac:dyDescent="0.3">
      <c r="K363" s="15" t="str">
        <f t="shared" si="14"/>
        <v/>
      </c>
      <c r="L363" s="23" t="str">
        <f>IF(A363="","",OR(COUNT(FIND({5,6,7,8,9},F363))))</f>
        <v/>
      </c>
    </row>
    <row r="364" spans="11:12" x14ac:dyDescent="0.3">
      <c r="K364" s="15" t="str">
        <f t="shared" si="14"/>
        <v/>
      </c>
      <c r="L364" s="23" t="str">
        <f>IF(A364="","",OR(COUNT(FIND({5,6,7,8,9},F364))))</f>
        <v/>
      </c>
    </row>
    <row r="365" spans="11:12" x14ac:dyDescent="0.3">
      <c r="K365" s="15" t="str">
        <f t="shared" si="14"/>
        <v/>
      </c>
      <c r="L365" s="23" t="str">
        <f>IF(A365="","",OR(COUNT(FIND({5,6,7,8,9},F365))))</f>
        <v/>
      </c>
    </row>
    <row r="366" spans="11:12" x14ac:dyDescent="0.3">
      <c r="K366" s="15" t="str">
        <f t="shared" si="14"/>
        <v/>
      </c>
      <c r="L366" s="23" t="str">
        <f>IF(A366="","",OR(COUNT(FIND({5,6,7,8,9},F366))))</f>
        <v/>
      </c>
    </row>
    <row r="367" spans="11:12" x14ac:dyDescent="0.3">
      <c r="K367" s="15" t="str">
        <f t="shared" si="14"/>
        <v/>
      </c>
      <c r="L367" s="23" t="str">
        <f>IF(A367="","",OR(COUNT(FIND({5,6,7,8,9},F367))))</f>
        <v/>
      </c>
    </row>
    <row r="368" spans="11:12" x14ac:dyDescent="0.3">
      <c r="K368" s="15" t="str">
        <f t="shared" si="14"/>
        <v/>
      </c>
      <c r="L368" s="23" t="str">
        <f>IF(A368="","",OR(COUNT(FIND({5,6,7,8,9},F368))))</f>
        <v/>
      </c>
    </row>
    <row r="369" spans="11:12" x14ac:dyDescent="0.3">
      <c r="K369" s="15" t="str">
        <f t="shared" si="14"/>
        <v/>
      </c>
      <c r="L369" s="23" t="str">
        <f>IF(A369="","",OR(COUNT(FIND({5,6,7,8,9},F369))))</f>
        <v/>
      </c>
    </row>
    <row r="370" spans="11:12" x14ac:dyDescent="0.3">
      <c r="K370" s="15" t="str">
        <f t="shared" si="14"/>
        <v/>
      </c>
      <c r="L370" s="23" t="str">
        <f>IF(A370="","",OR(COUNT(FIND({5,6,7,8,9},F370))))</f>
        <v/>
      </c>
    </row>
    <row r="371" spans="11:12" x14ac:dyDescent="0.3">
      <c r="K371" s="15" t="str">
        <f t="shared" si="14"/>
        <v/>
      </c>
      <c r="L371" s="23" t="str">
        <f>IF(A371="","",OR(COUNT(FIND({5,6,7,8,9},F371))))</f>
        <v/>
      </c>
    </row>
    <row r="372" spans="11:12" x14ac:dyDescent="0.3">
      <c r="K372" s="15" t="str">
        <f t="shared" si="14"/>
        <v/>
      </c>
      <c r="L372" s="23" t="str">
        <f>IF(A372="","",OR(COUNT(FIND({5,6,7,8,9},F372))))</f>
        <v/>
      </c>
    </row>
    <row r="373" spans="11:12" x14ac:dyDescent="0.3">
      <c r="K373" s="15" t="str">
        <f t="shared" si="14"/>
        <v/>
      </c>
      <c r="L373" s="23" t="str">
        <f>IF(A373="","",OR(COUNT(FIND({5,6,7,8,9},F373))))</f>
        <v/>
      </c>
    </row>
    <row r="374" spans="11:12" x14ac:dyDescent="0.3">
      <c r="K374" s="15" t="str">
        <f t="shared" si="14"/>
        <v/>
      </c>
      <c r="L374" s="23" t="str">
        <f>IF(A374="","",OR(COUNT(FIND({5,6,7,8,9},F374))))</f>
        <v/>
      </c>
    </row>
    <row r="375" spans="11:12" x14ac:dyDescent="0.3">
      <c r="K375" s="15" t="str">
        <f t="shared" si="14"/>
        <v/>
      </c>
      <c r="L375" s="23" t="str">
        <f>IF(A375="","",OR(COUNT(FIND({5,6,7,8,9},F375))))</f>
        <v/>
      </c>
    </row>
    <row r="376" spans="11:12" x14ac:dyDescent="0.3">
      <c r="K376" s="15" t="str">
        <f t="shared" si="14"/>
        <v/>
      </c>
      <c r="L376" s="23" t="str">
        <f>IF(A376="","",OR(COUNT(FIND({5,6,7,8,9},F376))))</f>
        <v/>
      </c>
    </row>
    <row r="377" spans="11:12" x14ac:dyDescent="0.3">
      <c r="K377" s="15" t="str">
        <f t="shared" si="14"/>
        <v/>
      </c>
      <c r="L377" s="23" t="str">
        <f>IF(A377="","",OR(COUNT(FIND({5,6,7,8,9},F377))))</f>
        <v/>
      </c>
    </row>
    <row r="378" spans="11:12" x14ac:dyDescent="0.3">
      <c r="K378" s="15" t="str">
        <f t="shared" si="14"/>
        <v/>
      </c>
      <c r="L378" s="23" t="str">
        <f>IF(A378="","",OR(COUNT(FIND({5,6,7,8,9},F378))))</f>
        <v/>
      </c>
    </row>
    <row r="379" spans="11:12" x14ac:dyDescent="0.3">
      <c r="K379" s="15" t="str">
        <f t="shared" si="14"/>
        <v/>
      </c>
      <c r="L379" s="23" t="str">
        <f>IF(A379="","",OR(COUNT(FIND({5,6,7,8,9},F379))))</f>
        <v/>
      </c>
    </row>
    <row r="380" spans="11:12" x14ac:dyDescent="0.3">
      <c r="K380" s="15" t="str">
        <f t="shared" si="14"/>
        <v/>
      </c>
      <c r="L380" s="23" t="str">
        <f>IF(A380="","",OR(COUNT(FIND({5,6,7,8,9},F380))))</f>
        <v/>
      </c>
    </row>
    <row r="381" spans="11:12" x14ac:dyDescent="0.3">
      <c r="K381" s="15" t="str">
        <f t="shared" si="14"/>
        <v/>
      </c>
      <c r="L381" s="23" t="str">
        <f>IF(A381="","",OR(COUNT(FIND({5,6,7,8,9},F381))))</f>
        <v/>
      </c>
    </row>
    <row r="382" spans="11:12" x14ac:dyDescent="0.3">
      <c r="K382" s="15" t="str">
        <f t="shared" si="14"/>
        <v/>
      </c>
      <c r="L382" s="23" t="str">
        <f>IF(A382="","",OR(COUNT(FIND({5,6,7,8,9},F382))))</f>
        <v/>
      </c>
    </row>
    <row r="383" spans="11:12" x14ac:dyDescent="0.3">
      <c r="K383" s="15" t="str">
        <f t="shared" si="14"/>
        <v/>
      </c>
      <c r="L383" s="23" t="str">
        <f>IF(A383="","",OR(COUNT(FIND({5,6,7,8,9},F383))))</f>
        <v/>
      </c>
    </row>
    <row r="384" spans="11:12" x14ac:dyDescent="0.3">
      <c r="K384" s="15" t="str">
        <f t="shared" si="14"/>
        <v/>
      </c>
      <c r="L384" s="23" t="str">
        <f>IF(A384="","",OR(COUNT(FIND({5,6,7,8,9},F384))))</f>
        <v/>
      </c>
    </row>
    <row r="385" spans="11:12" x14ac:dyDescent="0.3">
      <c r="K385" s="15" t="str">
        <f t="shared" si="14"/>
        <v/>
      </c>
      <c r="L385" s="23" t="str">
        <f>IF(A385="","",OR(COUNT(FIND({5,6,7,8,9},F385))))</f>
        <v/>
      </c>
    </row>
    <row r="386" spans="11:12" x14ac:dyDescent="0.3">
      <c r="K386" s="15" t="str">
        <f t="shared" si="14"/>
        <v/>
      </c>
      <c r="L386" s="23" t="str">
        <f>IF(A386="","",OR(COUNT(FIND({5,6,7,8,9},F386))))</f>
        <v/>
      </c>
    </row>
    <row r="387" spans="11:12" x14ac:dyDescent="0.3">
      <c r="K387" s="15" t="str">
        <f t="shared" ref="K387:K450" si="15">IF(A387="","",IF(L387=TRUE,5,3))</f>
        <v/>
      </c>
      <c r="L387" s="23" t="str">
        <f>IF(A387="","",OR(COUNT(FIND({5,6,7,8,9},F387))))</f>
        <v/>
      </c>
    </row>
    <row r="388" spans="11:12" x14ac:dyDescent="0.3">
      <c r="K388" s="15" t="str">
        <f t="shared" si="15"/>
        <v/>
      </c>
      <c r="L388" s="23" t="str">
        <f>IF(A388="","",OR(COUNT(FIND({5,6,7,8,9},F388))))</f>
        <v/>
      </c>
    </row>
    <row r="389" spans="11:12" x14ac:dyDescent="0.3">
      <c r="K389" s="15" t="str">
        <f t="shared" si="15"/>
        <v/>
      </c>
      <c r="L389" s="23" t="str">
        <f>IF(A389="","",OR(COUNT(FIND({5,6,7,8,9},F389))))</f>
        <v/>
      </c>
    </row>
    <row r="390" spans="11:12" x14ac:dyDescent="0.3">
      <c r="K390" s="15" t="str">
        <f t="shared" si="15"/>
        <v/>
      </c>
      <c r="L390" s="23" t="str">
        <f>IF(A390="","",OR(COUNT(FIND({5,6,7,8,9},F390))))</f>
        <v/>
      </c>
    </row>
    <row r="391" spans="11:12" x14ac:dyDescent="0.3">
      <c r="K391" s="15" t="str">
        <f t="shared" si="15"/>
        <v/>
      </c>
      <c r="L391" s="23" t="str">
        <f>IF(A391="","",OR(COUNT(FIND({5,6,7,8,9},F391))))</f>
        <v/>
      </c>
    </row>
    <row r="392" spans="11:12" x14ac:dyDescent="0.3">
      <c r="K392" s="15" t="str">
        <f t="shared" si="15"/>
        <v/>
      </c>
      <c r="L392" s="23" t="str">
        <f>IF(A392="","",OR(COUNT(FIND({5,6,7,8,9},F392))))</f>
        <v/>
      </c>
    </row>
    <row r="393" spans="11:12" x14ac:dyDescent="0.3">
      <c r="K393" s="15" t="str">
        <f t="shared" si="15"/>
        <v/>
      </c>
      <c r="L393" s="23" t="str">
        <f>IF(A393="","",OR(COUNT(FIND({5,6,7,8,9},F393))))</f>
        <v/>
      </c>
    </row>
    <row r="394" spans="11:12" x14ac:dyDescent="0.3">
      <c r="K394" s="15" t="str">
        <f t="shared" si="15"/>
        <v/>
      </c>
      <c r="L394" s="23" t="str">
        <f>IF(A394="","",OR(COUNT(FIND({5,6,7,8,9},F394))))</f>
        <v/>
      </c>
    </row>
    <row r="395" spans="11:12" x14ac:dyDescent="0.3">
      <c r="K395" s="15" t="str">
        <f t="shared" si="15"/>
        <v/>
      </c>
      <c r="L395" s="23" t="str">
        <f>IF(A395="","",OR(COUNT(FIND({5,6,7,8,9},F395))))</f>
        <v/>
      </c>
    </row>
    <row r="396" spans="11:12" x14ac:dyDescent="0.3">
      <c r="K396" s="15" t="str">
        <f t="shared" si="15"/>
        <v/>
      </c>
      <c r="L396" s="23" t="str">
        <f>IF(A396="","",OR(COUNT(FIND({5,6,7,8,9},F396))))</f>
        <v/>
      </c>
    </row>
    <row r="397" spans="11:12" x14ac:dyDescent="0.3">
      <c r="K397" s="15" t="str">
        <f t="shared" si="15"/>
        <v/>
      </c>
      <c r="L397" s="23" t="str">
        <f>IF(A397="","",OR(COUNT(FIND({5,6,7,8,9},F397))))</f>
        <v/>
      </c>
    </row>
    <row r="398" spans="11:12" x14ac:dyDescent="0.3">
      <c r="K398" s="15" t="str">
        <f t="shared" si="15"/>
        <v/>
      </c>
      <c r="L398" s="23" t="str">
        <f>IF(A398="","",OR(COUNT(FIND({5,6,7,8,9},F398))))</f>
        <v/>
      </c>
    </row>
    <row r="399" spans="11:12" x14ac:dyDescent="0.3">
      <c r="K399" s="15" t="str">
        <f t="shared" si="15"/>
        <v/>
      </c>
      <c r="L399" s="23" t="str">
        <f>IF(A399="","",OR(COUNT(FIND({5,6,7,8,9},F399))))</f>
        <v/>
      </c>
    </row>
    <row r="400" spans="11:12" x14ac:dyDescent="0.3">
      <c r="K400" s="15" t="str">
        <f t="shared" si="15"/>
        <v/>
      </c>
      <c r="L400" s="23" t="str">
        <f>IF(A400="","",OR(COUNT(FIND({5,6,7,8,9},F400))))</f>
        <v/>
      </c>
    </row>
    <row r="401" spans="11:12" x14ac:dyDescent="0.3">
      <c r="K401" s="15" t="str">
        <f t="shared" si="15"/>
        <v/>
      </c>
      <c r="L401" s="23" t="str">
        <f>IF(A401="","",OR(COUNT(FIND({5,6,7,8,9},F401))))</f>
        <v/>
      </c>
    </row>
    <row r="402" spans="11:12" x14ac:dyDescent="0.3">
      <c r="K402" s="15" t="str">
        <f t="shared" si="15"/>
        <v/>
      </c>
      <c r="L402" s="23" t="str">
        <f>IF(A402="","",OR(COUNT(FIND({5,6,7,8,9},F402))))</f>
        <v/>
      </c>
    </row>
    <row r="403" spans="11:12" x14ac:dyDescent="0.3">
      <c r="K403" s="15" t="str">
        <f t="shared" si="15"/>
        <v/>
      </c>
      <c r="L403" s="23" t="str">
        <f>IF(A403="","",OR(COUNT(FIND({5,6,7,8,9},F403))))</f>
        <v/>
      </c>
    </row>
    <row r="404" spans="11:12" x14ac:dyDescent="0.3">
      <c r="K404" s="15" t="str">
        <f t="shared" si="15"/>
        <v/>
      </c>
      <c r="L404" s="23" t="str">
        <f>IF(A404="","",OR(COUNT(FIND({5,6,7,8,9},F404))))</f>
        <v/>
      </c>
    </row>
    <row r="405" spans="11:12" x14ac:dyDescent="0.3">
      <c r="K405" s="15" t="str">
        <f t="shared" si="15"/>
        <v/>
      </c>
      <c r="L405" s="23" t="str">
        <f>IF(A405="","",OR(COUNT(FIND({5,6,7,8,9},F405))))</f>
        <v/>
      </c>
    </row>
    <row r="406" spans="11:12" x14ac:dyDescent="0.3">
      <c r="K406" s="15" t="str">
        <f t="shared" si="15"/>
        <v/>
      </c>
      <c r="L406" s="23" t="str">
        <f>IF(A406="","",OR(COUNT(FIND({5,6,7,8,9},F406))))</f>
        <v/>
      </c>
    </row>
    <row r="407" spans="11:12" x14ac:dyDescent="0.3">
      <c r="K407" s="15" t="str">
        <f t="shared" si="15"/>
        <v/>
      </c>
      <c r="L407" s="23" t="str">
        <f>IF(A407="","",OR(COUNT(FIND({5,6,7,8,9},F407))))</f>
        <v/>
      </c>
    </row>
    <row r="408" spans="11:12" x14ac:dyDescent="0.3">
      <c r="K408" s="15" t="str">
        <f t="shared" si="15"/>
        <v/>
      </c>
      <c r="L408" s="23" t="str">
        <f>IF(A408="","",OR(COUNT(FIND({5,6,7,8,9},F408))))</f>
        <v/>
      </c>
    </row>
    <row r="409" spans="11:12" x14ac:dyDescent="0.3">
      <c r="K409" s="15" t="str">
        <f t="shared" si="15"/>
        <v/>
      </c>
      <c r="L409" s="23" t="str">
        <f>IF(A409="","",OR(COUNT(FIND({5,6,7,8,9},F409))))</f>
        <v/>
      </c>
    </row>
    <row r="410" spans="11:12" x14ac:dyDescent="0.3">
      <c r="K410" s="15" t="str">
        <f t="shared" si="15"/>
        <v/>
      </c>
      <c r="L410" s="23" t="str">
        <f>IF(A410="","",OR(COUNT(FIND({5,6,7,8,9},F410))))</f>
        <v/>
      </c>
    </row>
    <row r="411" spans="11:12" x14ac:dyDescent="0.3">
      <c r="K411" s="15" t="str">
        <f t="shared" si="15"/>
        <v/>
      </c>
      <c r="L411" s="23" t="str">
        <f>IF(A411="","",OR(COUNT(FIND({5,6,7,8,9},F411))))</f>
        <v/>
      </c>
    </row>
    <row r="412" spans="11:12" x14ac:dyDescent="0.3">
      <c r="K412" s="15" t="str">
        <f t="shared" si="15"/>
        <v/>
      </c>
      <c r="L412" s="23" t="str">
        <f>IF(A412="","",OR(COUNT(FIND({5,6,7,8,9},F412))))</f>
        <v/>
      </c>
    </row>
    <row r="413" spans="11:12" x14ac:dyDescent="0.3">
      <c r="K413" s="15" t="str">
        <f t="shared" si="15"/>
        <v/>
      </c>
      <c r="L413" s="23" t="str">
        <f>IF(A413="","",OR(COUNT(FIND({5,6,7,8,9},F413))))</f>
        <v/>
      </c>
    </row>
    <row r="414" spans="11:12" x14ac:dyDescent="0.3">
      <c r="K414" s="15" t="str">
        <f t="shared" si="15"/>
        <v/>
      </c>
      <c r="L414" s="23" t="str">
        <f>IF(A414="","",OR(COUNT(FIND({5,6,7,8,9},F414))))</f>
        <v/>
      </c>
    </row>
    <row r="415" spans="11:12" x14ac:dyDescent="0.3">
      <c r="K415" s="15" t="str">
        <f t="shared" si="15"/>
        <v/>
      </c>
      <c r="L415" s="23" t="str">
        <f>IF(A415="","",OR(COUNT(FIND({5,6,7,8,9},F415))))</f>
        <v/>
      </c>
    </row>
    <row r="416" spans="11:12" x14ac:dyDescent="0.3">
      <c r="K416" s="15" t="str">
        <f t="shared" si="15"/>
        <v/>
      </c>
      <c r="L416" s="23" t="str">
        <f>IF(A416="","",OR(COUNT(FIND({5,6,7,8,9},F416))))</f>
        <v/>
      </c>
    </row>
    <row r="417" spans="11:12" x14ac:dyDescent="0.3">
      <c r="K417" s="15" t="str">
        <f t="shared" si="15"/>
        <v/>
      </c>
      <c r="L417" s="23" t="str">
        <f>IF(A417="","",OR(COUNT(FIND({5,6,7,8,9},F417))))</f>
        <v/>
      </c>
    </row>
    <row r="418" spans="11:12" x14ac:dyDescent="0.3">
      <c r="K418" s="15" t="str">
        <f t="shared" si="15"/>
        <v/>
      </c>
      <c r="L418" s="23" t="str">
        <f>IF(A418="","",OR(COUNT(FIND({5,6,7,8,9},F418))))</f>
        <v/>
      </c>
    </row>
    <row r="419" spans="11:12" x14ac:dyDescent="0.3">
      <c r="K419" s="15" t="str">
        <f t="shared" si="15"/>
        <v/>
      </c>
      <c r="L419" s="23" t="str">
        <f>IF(A419="","",OR(COUNT(FIND({5,6,7,8,9},F419))))</f>
        <v/>
      </c>
    </row>
    <row r="420" spans="11:12" x14ac:dyDescent="0.3">
      <c r="K420" s="15" t="str">
        <f t="shared" si="15"/>
        <v/>
      </c>
      <c r="L420" s="23" t="str">
        <f>IF(A420="","",OR(COUNT(FIND({5,6,7,8,9},F420))))</f>
        <v/>
      </c>
    </row>
    <row r="421" spans="11:12" x14ac:dyDescent="0.3">
      <c r="K421" s="15" t="str">
        <f t="shared" si="15"/>
        <v/>
      </c>
      <c r="L421" s="23" t="str">
        <f>IF(A421="","",OR(COUNT(FIND({5,6,7,8,9},F421))))</f>
        <v/>
      </c>
    </row>
    <row r="422" spans="11:12" x14ac:dyDescent="0.3">
      <c r="K422" s="15" t="str">
        <f t="shared" si="15"/>
        <v/>
      </c>
      <c r="L422" s="23" t="str">
        <f>IF(A422="","",OR(COUNT(FIND({5,6,7,8,9},F422))))</f>
        <v/>
      </c>
    </row>
    <row r="423" spans="11:12" x14ac:dyDescent="0.3">
      <c r="K423" s="15" t="str">
        <f t="shared" si="15"/>
        <v/>
      </c>
      <c r="L423" s="23" t="str">
        <f>IF(A423="","",OR(COUNT(FIND({5,6,7,8,9},F423))))</f>
        <v/>
      </c>
    </row>
    <row r="424" spans="11:12" x14ac:dyDescent="0.3">
      <c r="K424" s="15" t="str">
        <f t="shared" si="15"/>
        <v/>
      </c>
      <c r="L424" s="23" t="str">
        <f>IF(A424="","",OR(COUNT(FIND({5,6,7,8,9},F424))))</f>
        <v/>
      </c>
    </row>
    <row r="425" spans="11:12" x14ac:dyDescent="0.3">
      <c r="K425" s="15" t="str">
        <f t="shared" si="15"/>
        <v/>
      </c>
      <c r="L425" s="23" t="str">
        <f>IF(A425="","",OR(COUNT(FIND({5,6,7,8,9},F425))))</f>
        <v/>
      </c>
    </row>
    <row r="426" spans="11:12" x14ac:dyDescent="0.3">
      <c r="K426" s="15" t="str">
        <f t="shared" si="15"/>
        <v/>
      </c>
      <c r="L426" s="23" t="str">
        <f>IF(A426="","",OR(COUNT(FIND({5,6,7,8,9},F426))))</f>
        <v/>
      </c>
    </row>
    <row r="427" spans="11:12" x14ac:dyDescent="0.3">
      <c r="K427" s="15" t="str">
        <f t="shared" si="15"/>
        <v/>
      </c>
      <c r="L427" s="23" t="str">
        <f>IF(A427="","",OR(COUNT(FIND({5,6,7,8,9},F427))))</f>
        <v/>
      </c>
    </row>
    <row r="428" spans="11:12" x14ac:dyDescent="0.3">
      <c r="K428" s="15" t="str">
        <f t="shared" si="15"/>
        <v/>
      </c>
      <c r="L428" s="23" t="str">
        <f>IF(A428="","",OR(COUNT(FIND({5,6,7,8,9},F428))))</f>
        <v/>
      </c>
    </row>
    <row r="429" spans="11:12" x14ac:dyDescent="0.3">
      <c r="K429" s="15" t="str">
        <f t="shared" si="15"/>
        <v/>
      </c>
      <c r="L429" s="23" t="str">
        <f>IF(A429="","",OR(COUNT(FIND({5,6,7,8,9},F429))))</f>
        <v/>
      </c>
    </row>
    <row r="430" spans="11:12" x14ac:dyDescent="0.3">
      <c r="K430" s="15" t="str">
        <f t="shared" si="15"/>
        <v/>
      </c>
      <c r="L430" s="23" t="str">
        <f>IF(A430="","",OR(COUNT(FIND({5,6,7,8,9},F430))))</f>
        <v/>
      </c>
    </row>
    <row r="431" spans="11:12" x14ac:dyDescent="0.3">
      <c r="K431" s="15" t="str">
        <f t="shared" si="15"/>
        <v/>
      </c>
      <c r="L431" s="23" t="str">
        <f>IF(A431="","",OR(COUNT(FIND({5,6,7,8,9},F431))))</f>
        <v/>
      </c>
    </row>
    <row r="432" spans="11:12" x14ac:dyDescent="0.3">
      <c r="K432" s="15" t="str">
        <f t="shared" si="15"/>
        <v/>
      </c>
      <c r="L432" s="23" t="str">
        <f>IF(A432="","",OR(COUNT(FIND({5,6,7,8,9},F432))))</f>
        <v/>
      </c>
    </row>
    <row r="433" spans="11:12" x14ac:dyDescent="0.3">
      <c r="K433" s="15" t="str">
        <f t="shared" si="15"/>
        <v/>
      </c>
      <c r="L433" s="23" t="str">
        <f>IF(A433="","",OR(COUNT(FIND({5,6,7,8,9},F433))))</f>
        <v/>
      </c>
    </row>
    <row r="434" spans="11:12" x14ac:dyDescent="0.3">
      <c r="K434" s="15" t="str">
        <f t="shared" si="15"/>
        <v/>
      </c>
      <c r="L434" s="23" t="str">
        <f>IF(A434="","",OR(COUNT(FIND({5,6,7,8,9},F434))))</f>
        <v/>
      </c>
    </row>
    <row r="435" spans="11:12" x14ac:dyDescent="0.3">
      <c r="K435" s="15" t="str">
        <f t="shared" si="15"/>
        <v/>
      </c>
      <c r="L435" s="23" t="str">
        <f>IF(A435="","",OR(COUNT(FIND({5,6,7,8,9},F435))))</f>
        <v/>
      </c>
    </row>
    <row r="436" spans="11:12" x14ac:dyDescent="0.3">
      <c r="K436" s="15" t="str">
        <f t="shared" si="15"/>
        <v/>
      </c>
      <c r="L436" s="23" t="str">
        <f>IF(A436="","",OR(COUNT(FIND({5,6,7,8,9},F436))))</f>
        <v/>
      </c>
    </row>
    <row r="437" spans="11:12" x14ac:dyDescent="0.3">
      <c r="K437" s="15" t="str">
        <f t="shared" si="15"/>
        <v/>
      </c>
      <c r="L437" s="23" t="str">
        <f>IF(A437="","",OR(COUNT(FIND({5,6,7,8,9},F437))))</f>
        <v/>
      </c>
    </row>
    <row r="438" spans="11:12" x14ac:dyDescent="0.3">
      <c r="K438" s="15" t="str">
        <f t="shared" si="15"/>
        <v/>
      </c>
      <c r="L438" s="23" t="str">
        <f>IF(A438="","",OR(COUNT(FIND({5,6,7,8,9},F438))))</f>
        <v/>
      </c>
    </row>
    <row r="439" spans="11:12" x14ac:dyDescent="0.3">
      <c r="K439" s="15" t="str">
        <f t="shared" si="15"/>
        <v/>
      </c>
      <c r="L439" s="23" t="str">
        <f>IF(A439="","",OR(COUNT(FIND({5,6,7,8,9},F439))))</f>
        <v/>
      </c>
    </row>
    <row r="440" spans="11:12" x14ac:dyDescent="0.3">
      <c r="K440" s="15" t="str">
        <f t="shared" si="15"/>
        <v/>
      </c>
      <c r="L440" s="23" t="str">
        <f>IF(A440="","",OR(COUNT(FIND({5,6,7,8,9},F440))))</f>
        <v/>
      </c>
    </row>
    <row r="441" spans="11:12" x14ac:dyDescent="0.3">
      <c r="K441" s="15" t="str">
        <f t="shared" si="15"/>
        <v/>
      </c>
      <c r="L441" s="23" t="str">
        <f>IF(A441="","",OR(COUNT(FIND({5,6,7,8,9},F441))))</f>
        <v/>
      </c>
    </row>
    <row r="442" spans="11:12" x14ac:dyDescent="0.3">
      <c r="K442" s="15" t="str">
        <f t="shared" si="15"/>
        <v/>
      </c>
      <c r="L442" s="23" t="str">
        <f>IF(A442="","",OR(COUNT(FIND({5,6,7,8,9},F442))))</f>
        <v/>
      </c>
    </row>
    <row r="443" spans="11:12" x14ac:dyDescent="0.3">
      <c r="K443" s="15" t="str">
        <f t="shared" si="15"/>
        <v/>
      </c>
      <c r="L443" s="23" t="str">
        <f>IF(A443="","",OR(COUNT(FIND({5,6,7,8,9},F443))))</f>
        <v/>
      </c>
    </row>
    <row r="444" spans="11:12" x14ac:dyDescent="0.3">
      <c r="K444" s="15" t="str">
        <f t="shared" si="15"/>
        <v/>
      </c>
      <c r="L444" s="23" t="str">
        <f>IF(A444="","",OR(COUNT(FIND({5,6,7,8,9},F444))))</f>
        <v/>
      </c>
    </row>
    <row r="445" spans="11:12" x14ac:dyDescent="0.3">
      <c r="K445" s="15" t="str">
        <f t="shared" si="15"/>
        <v/>
      </c>
      <c r="L445" s="23" t="str">
        <f>IF(A445="","",OR(COUNT(FIND({5,6,7,8,9},F445))))</f>
        <v/>
      </c>
    </row>
    <row r="446" spans="11:12" x14ac:dyDescent="0.3">
      <c r="K446" s="15" t="str">
        <f t="shared" si="15"/>
        <v/>
      </c>
      <c r="L446" s="23" t="str">
        <f>IF(A446="","",OR(COUNT(FIND({5,6,7,8,9},F446))))</f>
        <v/>
      </c>
    </row>
    <row r="447" spans="11:12" x14ac:dyDescent="0.3">
      <c r="K447" s="15" t="str">
        <f t="shared" si="15"/>
        <v/>
      </c>
      <c r="L447" s="23" t="str">
        <f>IF(A447="","",OR(COUNT(FIND({5,6,7,8,9},F447))))</f>
        <v/>
      </c>
    </row>
    <row r="448" spans="11:12" x14ac:dyDescent="0.3">
      <c r="K448" s="15" t="str">
        <f t="shared" si="15"/>
        <v/>
      </c>
      <c r="L448" s="23" t="str">
        <f>IF(A448="","",OR(COUNT(FIND({5,6,7,8,9},F448))))</f>
        <v/>
      </c>
    </row>
    <row r="449" spans="11:12" x14ac:dyDescent="0.3">
      <c r="K449" s="15" t="str">
        <f t="shared" si="15"/>
        <v/>
      </c>
      <c r="L449" s="23" t="str">
        <f>IF(A449="","",OR(COUNT(FIND({5,6,7,8,9},F449))))</f>
        <v/>
      </c>
    </row>
    <row r="450" spans="11:12" x14ac:dyDescent="0.3">
      <c r="K450" s="15" t="str">
        <f t="shared" si="15"/>
        <v/>
      </c>
      <c r="L450" s="23" t="str">
        <f>IF(A450="","",OR(COUNT(FIND({5,6,7,8,9},F450))))</f>
        <v/>
      </c>
    </row>
    <row r="451" spans="11:12" x14ac:dyDescent="0.3">
      <c r="K451" s="15" t="str">
        <f t="shared" ref="K451:K500" si="16">IF(A451="","",IF(L451=TRUE,5,3))</f>
        <v/>
      </c>
      <c r="L451" s="23" t="str">
        <f>IF(A451="","",OR(COUNT(FIND({5,6,7,8,9},F451))))</f>
        <v/>
      </c>
    </row>
    <row r="452" spans="11:12" x14ac:dyDescent="0.3">
      <c r="K452" s="15" t="str">
        <f t="shared" si="16"/>
        <v/>
      </c>
      <c r="L452" s="23" t="str">
        <f>IF(A452="","",OR(COUNT(FIND({5,6,7,8,9},F452))))</f>
        <v/>
      </c>
    </row>
    <row r="453" spans="11:12" x14ac:dyDescent="0.3">
      <c r="K453" s="15" t="str">
        <f t="shared" si="16"/>
        <v/>
      </c>
      <c r="L453" s="23" t="str">
        <f>IF(A453="","",OR(COUNT(FIND({5,6,7,8,9},F453))))</f>
        <v/>
      </c>
    </row>
    <row r="454" spans="11:12" x14ac:dyDescent="0.3">
      <c r="K454" s="15" t="str">
        <f t="shared" si="16"/>
        <v/>
      </c>
      <c r="L454" s="23" t="str">
        <f>IF(A454="","",OR(COUNT(FIND({5,6,7,8,9},F454))))</f>
        <v/>
      </c>
    </row>
    <row r="455" spans="11:12" x14ac:dyDescent="0.3">
      <c r="K455" s="15" t="str">
        <f t="shared" si="16"/>
        <v/>
      </c>
      <c r="L455" s="23" t="str">
        <f>IF(A455="","",OR(COUNT(FIND({5,6,7,8,9},F455))))</f>
        <v/>
      </c>
    </row>
    <row r="456" spans="11:12" x14ac:dyDescent="0.3">
      <c r="K456" s="15" t="str">
        <f t="shared" si="16"/>
        <v/>
      </c>
      <c r="L456" s="23" t="str">
        <f>IF(A456="","",OR(COUNT(FIND({5,6,7,8,9},F456))))</f>
        <v/>
      </c>
    </row>
    <row r="457" spans="11:12" x14ac:dyDescent="0.3">
      <c r="K457" s="15" t="str">
        <f t="shared" si="16"/>
        <v/>
      </c>
      <c r="L457" s="23" t="str">
        <f>IF(A457="","",OR(COUNT(FIND({5,6,7,8,9},F457))))</f>
        <v/>
      </c>
    </row>
    <row r="458" spans="11:12" x14ac:dyDescent="0.3">
      <c r="K458" s="15" t="str">
        <f t="shared" si="16"/>
        <v/>
      </c>
      <c r="L458" s="23" t="str">
        <f>IF(A458="","",OR(COUNT(FIND({5,6,7,8,9},F458))))</f>
        <v/>
      </c>
    </row>
    <row r="459" spans="11:12" x14ac:dyDescent="0.3">
      <c r="K459" s="15" t="str">
        <f t="shared" si="16"/>
        <v/>
      </c>
      <c r="L459" s="23" t="str">
        <f>IF(A459="","",OR(COUNT(FIND({5,6,7,8,9},F459))))</f>
        <v/>
      </c>
    </row>
    <row r="460" spans="11:12" x14ac:dyDescent="0.3">
      <c r="K460" s="15" t="str">
        <f t="shared" si="16"/>
        <v/>
      </c>
      <c r="L460" s="23" t="str">
        <f>IF(A460="","",OR(COUNT(FIND({5,6,7,8,9},F460))))</f>
        <v/>
      </c>
    </row>
    <row r="461" spans="11:12" x14ac:dyDescent="0.3">
      <c r="K461" s="15" t="str">
        <f t="shared" si="16"/>
        <v/>
      </c>
      <c r="L461" s="23" t="str">
        <f>IF(A461="","",OR(COUNT(FIND({5,6,7,8,9},F461))))</f>
        <v/>
      </c>
    </row>
    <row r="462" spans="11:12" x14ac:dyDescent="0.3">
      <c r="K462" s="15" t="str">
        <f t="shared" si="16"/>
        <v/>
      </c>
      <c r="L462" s="23" t="str">
        <f>IF(A462="","",OR(COUNT(FIND({5,6,7,8,9},F462))))</f>
        <v/>
      </c>
    </row>
    <row r="463" spans="11:12" x14ac:dyDescent="0.3">
      <c r="K463" s="15" t="str">
        <f t="shared" si="16"/>
        <v/>
      </c>
      <c r="L463" s="23" t="str">
        <f>IF(A463="","",OR(COUNT(FIND({5,6,7,8,9},F463))))</f>
        <v/>
      </c>
    </row>
    <row r="464" spans="11:12" x14ac:dyDescent="0.3">
      <c r="K464" s="15" t="str">
        <f t="shared" si="16"/>
        <v/>
      </c>
      <c r="L464" s="23" t="str">
        <f>IF(A464="","",OR(COUNT(FIND({5,6,7,8,9},F464))))</f>
        <v/>
      </c>
    </row>
    <row r="465" spans="11:12" x14ac:dyDescent="0.3">
      <c r="K465" s="15" t="str">
        <f t="shared" si="16"/>
        <v/>
      </c>
      <c r="L465" s="23" t="str">
        <f>IF(A465="","",OR(COUNT(FIND({5,6,7,8,9},F465))))</f>
        <v/>
      </c>
    </row>
    <row r="466" spans="11:12" x14ac:dyDescent="0.3">
      <c r="K466" s="15" t="str">
        <f t="shared" si="16"/>
        <v/>
      </c>
      <c r="L466" s="23" t="str">
        <f>IF(A466="","",OR(COUNT(FIND({5,6,7,8,9},F466))))</f>
        <v/>
      </c>
    </row>
    <row r="467" spans="11:12" x14ac:dyDescent="0.3">
      <c r="K467" s="15" t="str">
        <f t="shared" si="16"/>
        <v/>
      </c>
      <c r="L467" s="23" t="str">
        <f>IF(A467="","",OR(COUNT(FIND({5,6,7,8,9},F467))))</f>
        <v/>
      </c>
    </row>
    <row r="468" spans="11:12" x14ac:dyDescent="0.3">
      <c r="K468" s="15" t="str">
        <f t="shared" si="16"/>
        <v/>
      </c>
      <c r="L468" s="23" t="str">
        <f>IF(A468="","",OR(COUNT(FIND({5,6,7,8,9},F468))))</f>
        <v/>
      </c>
    </row>
    <row r="469" spans="11:12" x14ac:dyDescent="0.3">
      <c r="K469" s="15" t="str">
        <f t="shared" si="16"/>
        <v/>
      </c>
      <c r="L469" s="23" t="str">
        <f>IF(A469="","",OR(COUNT(FIND({5,6,7,8,9},F469))))</f>
        <v/>
      </c>
    </row>
    <row r="470" spans="11:12" x14ac:dyDescent="0.3">
      <c r="K470" s="15" t="str">
        <f t="shared" si="16"/>
        <v/>
      </c>
      <c r="L470" s="23" t="str">
        <f>IF(A470="","",OR(COUNT(FIND({5,6,7,8,9},F470))))</f>
        <v/>
      </c>
    </row>
    <row r="471" spans="11:12" x14ac:dyDescent="0.3">
      <c r="K471" s="15" t="str">
        <f t="shared" si="16"/>
        <v/>
      </c>
      <c r="L471" s="23" t="str">
        <f>IF(A471="","",OR(COUNT(FIND({5,6,7,8,9},F471))))</f>
        <v/>
      </c>
    </row>
    <row r="472" spans="11:12" x14ac:dyDescent="0.3">
      <c r="K472" s="15" t="str">
        <f t="shared" si="16"/>
        <v/>
      </c>
      <c r="L472" s="23" t="str">
        <f>IF(A472="","",OR(COUNT(FIND({5,6,7,8,9},F472))))</f>
        <v/>
      </c>
    </row>
    <row r="473" spans="11:12" x14ac:dyDescent="0.3">
      <c r="K473" s="15" t="str">
        <f t="shared" si="16"/>
        <v/>
      </c>
      <c r="L473" s="23" t="str">
        <f>IF(A473="","",OR(COUNT(FIND({5,6,7,8,9},F473))))</f>
        <v/>
      </c>
    </row>
    <row r="474" spans="11:12" x14ac:dyDescent="0.3">
      <c r="K474" s="15" t="str">
        <f t="shared" si="16"/>
        <v/>
      </c>
      <c r="L474" s="23" t="str">
        <f>IF(A474="","",OR(COUNT(FIND({5,6,7,8,9},F474))))</f>
        <v/>
      </c>
    </row>
    <row r="475" spans="11:12" x14ac:dyDescent="0.3">
      <c r="K475" s="15" t="str">
        <f t="shared" si="16"/>
        <v/>
      </c>
      <c r="L475" s="23" t="str">
        <f>IF(A475="","",OR(COUNT(FIND({5,6,7,8,9},F475))))</f>
        <v/>
      </c>
    </row>
    <row r="476" spans="11:12" x14ac:dyDescent="0.3">
      <c r="K476" s="15" t="str">
        <f t="shared" si="16"/>
        <v/>
      </c>
      <c r="L476" s="23" t="str">
        <f>IF(A476="","",OR(COUNT(FIND({5,6,7,8,9},F476))))</f>
        <v/>
      </c>
    </row>
    <row r="477" spans="11:12" x14ac:dyDescent="0.3">
      <c r="K477" s="15" t="str">
        <f t="shared" si="16"/>
        <v/>
      </c>
      <c r="L477" s="23" t="str">
        <f>IF(A477="","",OR(COUNT(FIND({5,6,7,8,9},F477))))</f>
        <v/>
      </c>
    </row>
    <row r="478" spans="11:12" x14ac:dyDescent="0.3">
      <c r="K478" s="15" t="str">
        <f t="shared" si="16"/>
        <v/>
      </c>
      <c r="L478" s="23" t="str">
        <f>IF(A478="","",OR(COUNT(FIND({5,6,7,8,9},F478))))</f>
        <v/>
      </c>
    </row>
    <row r="479" spans="11:12" x14ac:dyDescent="0.3">
      <c r="K479" s="15" t="str">
        <f t="shared" si="16"/>
        <v/>
      </c>
      <c r="L479" s="23" t="str">
        <f>IF(A479="","",OR(COUNT(FIND({5,6,7,8,9},F479))))</f>
        <v/>
      </c>
    </row>
    <row r="480" spans="11:12" x14ac:dyDescent="0.3">
      <c r="K480" s="15" t="str">
        <f t="shared" si="16"/>
        <v/>
      </c>
      <c r="L480" s="23" t="str">
        <f>IF(A480="","",OR(COUNT(FIND({5,6,7,8,9},F480))))</f>
        <v/>
      </c>
    </row>
    <row r="481" spans="11:12" x14ac:dyDescent="0.3">
      <c r="K481" s="15" t="str">
        <f t="shared" si="16"/>
        <v/>
      </c>
      <c r="L481" s="23" t="str">
        <f>IF(A481="","",OR(COUNT(FIND({5,6,7,8,9},F481))))</f>
        <v/>
      </c>
    </row>
    <row r="482" spans="11:12" x14ac:dyDescent="0.3">
      <c r="K482" s="15" t="str">
        <f t="shared" si="16"/>
        <v/>
      </c>
      <c r="L482" s="23" t="str">
        <f>IF(A482="","",OR(COUNT(FIND({5,6,7,8,9},F482))))</f>
        <v/>
      </c>
    </row>
    <row r="483" spans="11:12" x14ac:dyDescent="0.3">
      <c r="K483" s="15" t="str">
        <f t="shared" si="16"/>
        <v/>
      </c>
      <c r="L483" s="23" t="str">
        <f>IF(A483="","",OR(COUNT(FIND({5,6,7,8,9},F483))))</f>
        <v/>
      </c>
    </row>
    <row r="484" spans="11:12" x14ac:dyDescent="0.3">
      <c r="K484" s="15" t="str">
        <f t="shared" si="16"/>
        <v/>
      </c>
      <c r="L484" s="23" t="str">
        <f>IF(A484="","",OR(COUNT(FIND({5,6,7,8,9},F484))))</f>
        <v/>
      </c>
    </row>
    <row r="485" spans="11:12" x14ac:dyDescent="0.3">
      <c r="K485" s="15" t="str">
        <f t="shared" si="16"/>
        <v/>
      </c>
      <c r="L485" s="23" t="str">
        <f>IF(A485="","",OR(COUNT(FIND({5,6,7,8,9},F485))))</f>
        <v/>
      </c>
    </row>
    <row r="486" spans="11:12" x14ac:dyDescent="0.3">
      <c r="K486" s="15" t="str">
        <f t="shared" si="16"/>
        <v/>
      </c>
      <c r="L486" s="23" t="str">
        <f>IF(A486="","",OR(COUNT(FIND({5,6,7,8,9},F486))))</f>
        <v/>
      </c>
    </row>
    <row r="487" spans="11:12" x14ac:dyDescent="0.3">
      <c r="K487" s="15" t="str">
        <f t="shared" si="16"/>
        <v/>
      </c>
      <c r="L487" s="23" t="str">
        <f>IF(A487="","",OR(COUNT(FIND({5,6,7,8,9},F487))))</f>
        <v/>
      </c>
    </row>
    <row r="488" spans="11:12" x14ac:dyDescent="0.3">
      <c r="K488" s="15" t="str">
        <f t="shared" si="16"/>
        <v/>
      </c>
      <c r="L488" s="23" t="str">
        <f>IF(A488="","",OR(COUNT(FIND({5,6,7,8,9},F488))))</f>
        <v/>
      </c>
    </row>
    <row r="489" spans="11:12" x14ac:dyDescent="0.3">
      <c r="K489" s="15" t="str">
        <f t="shared" si="16"/>
        <v/>
      </c>
      <c r="L489" s="23" t="str">
        <f>IF(A489="","",OR(COUNT(FIND({5,6,7,8,9},F489))))</f>
        <v/>
      </c>
    </row>
    <row r="490" spans="11:12" x14ac:dyDescent="0.3">
      <c r="K490" s="15" t="str">
        <f t="shared" si="16"/>
        <v/>
      </c>
      <c r="L490" s="23" t="str">
        <f>IF(A490="","",OR(COUNT(FIND({5,6,7,8,9},F490))))</f>
        <v/>
      </c>
    </row>
    <row r="491" spans="11:12" x14ac:dyDescent="0.3">
      <c r="K491" s="15" t="str">
        <f t="shared" si="16"/>
        <v/>
      </c>
      <c r="L491" s="23" t="str">
        <f>IF(A491="","",OR(COUNT(FIND({5,6,7,8,9},F491))))</f>
        <v/>
      </c>
    </row>
    <row r="492" spans="11:12" x14ac:dyDescent="0.3">
      <c r="K492" s="15" t="str">
        <f t="shared" si="16"/>
        <v/>
      </c>
      <c r="L492" s="23" t="str">
        <f>IF(A492="","",OR(COUNT(FIND({5,6,7,8,9},F492))))</f>
        <v/>
      </c>
    </row>
    <row r="493" spans="11:12" x14ac:dyDescent="0.3">
      <c r="K493" s="15" t="str">
        <f t="shared" si="16"/>
        <v/>
      </c>
      <c r="L493" s="23" t="str">
        <f>IF(A493="","",OR(COUNT(FIND({5,6,7,8,9},F493))))</f>
        <v/>
      </c>
    </row>
    <row r="494" spans="11:12" x14ac:dyDescent="0.3">
      <c r="K494" s="15" t="str">
        <f t="shared" si="16"/>
        <v/>
      </c>
      <c r="L494" s="23" t="str">
        <f>IF(A494="","",OR(COUNT(FIND({5,6,7,8,9},F494))))</f>
        <v/>
      </c>
    </row>
    <row r="495" spans="11:12" x14ac:dyDescent="0.3">
      <c r="K495" s="15" t="str">
        <f t="shared" si="16"/>
        <v/>
      </c>
      <c r="L495" s="23" t="str">
        <f>IF(A495="","",OR(COUNT(FIND({5,6,7,8,9},F495))))</f>
        <v/>
      </c>
    </row>
    <row r="496" spans="11:12" x14ac:dyDescent="0.3">
      <c r="K496" s="15" t="str">
        <f t="shared" si="16"/>
        <v/>
      </c>
      <c r="L496" s="23" t="str">
        <f>IF(A496="","",OR(COUNT(FIND({5,6,7,8,9},F496))))</f>
        <v/>
      </c>
    </row>
    <row r="497" spans="11:12" x14ac:dyDescent="0.3">
      <c r="K497" s="15" t="str">
        <f t="shared" si="16"/>
        <v/>
      </c>
      <c r="L497" s="23" t="str">
        <f>IF(A497="","",OR(COUNT(FIND({5,6,7,8,9},F497))))</f>
        <v/>
      </c>
    </row>
    <row r="498" spans="11:12" x14ac:dyDescent="0.3">
      <c r="K498" s="15" t="str">
        <f t="shared" si="16"/>
        <v/>
      </c>
      <c r="L498" s="23" t="str">
        <f>IF(A498="","",OR(COUNT(FIND({5,6,7,8,9},F498))))</f>
        <v/>
      </c>
    </row>
    <row r="499" spans="11:12" x14ac:dyDescent="0.3">
      <c r="K499" s="15" t="str">
        <f t="shared" si="16"/>
        <v/>
      </c>
      <c r="L499" s="23" t="str">
        <f>IF(A499="","",OR(COUNT(FIND({5,6,7,8,9},F499))))</f>
        <v/>
      </c>
    </row>
    <row r="500" spans="11:12" x14ac:dyDescent="0.3">
      <c r="K500" s="15" t="str">
        <f t="shared" si="16"/>
        <v/>
      </c>
      <c r="L500" s="23" t="str">
        <f>IF(A500="","",OR(COUNT(FIND({5,6,7,8,9},F500))))</f>
        <v/>
      </c>
    </row>
  </sheetData>
  <mergeCells count="25">
    <mergeCell ref="CX3:CY3"/>
    <mergeCell ref="BN2:BO2"/>
    <mergeCell ref="BE3:BF3"/>
    <mergeCell ref="BW3:BX3"/>
    <mergeCell ref="CF3:CG3"/>
    <mergeCell ref="CO3:CP3"/>
    <mergeCell ref="CW5:CW32"/>
    <mergeCell ref="BD8:BD10"/>
    <mergeCell ref="BD11:BD13"/>
    <mergeCell ref="BM11:BM16"/>
    <mergeCell ref="BD14:BD16"/>
    <mergeCell ref="BD5:BD7"/>
    <mergeCell ref="BM5:BM10"/>
    <mergeCell ref="BV5:BV14"/>
    <mergeCell ref="CE5:CE19"/>
    <mergeCell ref="CN5:CN25"/>
    <mergeCell ref="CN26:CN46"/>
    <mergeCell ref="BV35:BV44"/>
    <mergeCell ref="BV15:BV24"/>
    <mergeCell ref="BD17:BD19"/>
    <mergeCell ref="BM17:BM22"/>
    <mergeCell ref="BD20:BD22"/>
    <mergeCell ref="CE20:CE34"/>
    <mergeCell ref="BM23:BM28"/>
    <mergeCell ref="BV25:BV34"/>
  </mergeCells>
  <dataValidations count="3">
    <dataValidation type="list" allowBlank="1" showInputMessage="1" showErrorMessage="1" sqref="G2:G500">
      <formula1>Race_Type</formula1>
    </dataValidation>
    <dataValidation type="list" allowBlank="1" showInputMessage="1" showErrorMessage="1" sqref="F2:F500">
      <formula1>Race_Heats</formula1>
    </dataValidation>
    <dataValidation type="list" allowBlank="1" showInputMessage="1" showErrorMessage="1" sqref="H2:H1048576">
      <formula1>$DM$2:$DM$13</formula1>
    </dataValidation>
  </dataValidations>
  <pageMargins left="0.7" right="0.7" top="0.75" bottom="0.7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Running Order</vt:lpstr>
      <vt:lpstr>Division Splits</vt:lpstr>
      <vt:lpstr>'Running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Lux</dc:creator>
  <cp:lastModifiedBy>HP</cp:lastModifiedBy>
  <cp:lastPrinted>2021-05-18T22:36:09Z</cp:lastPrinted>
  <dcterms:created xsi:type="dcterms:W3CDTF">2021-05-18T04:49:44Z</dcterms:created>
  <dcterms:modified xsi:type="dcterms:W3CDTF">2021-05-19T05:00:05Z</dcterms:modified>
</cp:coreProperties>
</file>