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7e1c2a0204394073/Documents/00 Public/Flyball-Norwest/Events/240608 Chills 1 CAF 1161/04 Regional Rep Approvals/"/>
    </mc:Choice>
  </mc:AlternateContent>
  <xr:revisionPtr revIDLastSave="18" documentId="8_{AE176660-DE93-4445-8F96-33BDA6314A4F}" xr6:coauthVersionLast="47" xr6:coauthVersionMax="47" xr10:uidLastSave="{5A204DF7-3184-4F4B-9E73-666075015EA0}"/>
  <bookViews>
    <workbookView xWindow="-110" yWindow="-110" windowWidth="19420" windowHeight="11500" xr2:uid="{69E8A26A-70CE-45E6-A82D-25A82759371F}"/>
  </bookViews>
  <sheets>
    <sheet name="CAF1161 Approved Div Spli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15" i="1" l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U15" i="1"/>
  <c r="V15" i="1" s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U14" i="1"/>
  <c r="W14" i="1" s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U13" i="1"/>
  <c r="W13" i="1" s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U12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U11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U10" i="1"/>
  <c r="W10" i="1" s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U9" i="1"/>
  <c r="W9" i="1" s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U8" i="1"/>
  <c r="W8" i="1" s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U7" i="1"/>
  <c r="W7" i="1" s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U6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U5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U4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U3" i="1"/>
  <c r="W4" i="1" l="1"/>
  <c r="W5" i="1"/>
  <c r="V7" i="1"/>
  <c r="V6" i="1"/>
  <c r="V3" i="1"/>
  <c r="W6" i="1"/>
  <c r="W12" i="1"/>
  <c r="V11" i="1"/>
  <c r="W15" i="1"/>
  <c r="V4" i="1"/>
  <c r="V8" i="1"/>
  <c r="V5" i="1"/>
  <c r="V14" i="1"/>
  <c r="V9" i="1"/>
  <c r="V10" i="1"/>
  <c r="V12" i="1"/>
  <c r="V13" i="1"/>
</calcChain>
</file>

<file path=xl/sharedStrings.xml><?xml version="1.0" encoding="utf-8"?>
<sst xmlns="http://schemas.openxmlformats.org/spreadsheetml/2006/main" count="133" uniqueCount="75">
  <si>
    <t>RACING FORMAT</t>
  </si>
  <si>
    <t>Division Calcs</t>
  </si>
  <si>
    <t>Team Seed time by Division</t>
  </si>
  <si>
    <t>CLUB</t>
  </si>
  <si>
    <t>TEAM NAME</t>
  </si>
  <si>
    <t>TEAM #</t>
  </si>
  <si>
    <t>TEAM SEED TIME</t>
  </si>
  <si>
    <t>TEAM GAP</t>
  </si>
  <si>
    <t>WEB or DEC</t>
  </si>
  <si>
    <t>BREAK OUT</t>
  </si>
  <si>
    <t>DIVISION</t>
  </si>
  <si>
    <t>NUMBER OF TEAMS</t>
  </si>
  <si>
    <t>DIVISIONAL GAP</t>
  </si>
  <si>
    <t>DIVISIONAL SPREAD</t>
  </si>
  <si>
    <t>Division</t>
  </si>
  <si>
    <t># teams/ division</t>
  </si>
  <si>
    <t>Divisional Spread</t>
  </si>
  <si>
    <t>Divisional Gap</t>
  </si>
  <si>
    <t>Norwest Flyball Club Inc</t>
  </si>
  <si>
    <t>Norwest Thunderdogs 1</t>
  </si>
  <si>
    <t>WEB</t>
  </si>
  <si>
    <t>HANDICAP</t>
  </si>
  <si>
    <t>Best of 5</t>
  </si>
  <si>
    <t>Unleashed</t>
  </si>
  <si>
    <t>Unleashed Power</t>
  </si>
  <si>
    <t>DEC</t>
  </si>
  <si>
    <t>NON-HANDICAP</t>
  </si>
  <si>
    <t>Norwest Thunderdogs 3</t>
  </si>
  <si>
    <t>Wollongong Wonder Woofs</t>
  </si>
  <si>
    <t>Wylee Woofers</t>
  </si>
  <si>
    <t>Coastal High Flyers</t>
  </si>
  <si>
    <t>Fluff'n Spicy</t>
  </si>
  <si>
    <t>Sydney Scallywags Flyball Inc</t>
  </si>
  <si>
    <t>Scallywag Scoundrels</t>
  </si>
  <si>
    <t>Unleashed Speed</t>
  </si>
  <si>
    <t>Norwest Thunderdogs 5</t>
  </si>
  <si>
    <t>Norwest Thunderdogs 7</t>
  </si>
  <si>
    <t>O1</t>
  </si>
  <si>
    <t>St George Flyball Club Inc</t>
  </si>
  <si>
    <t>Havoc Hounds</t>
  </si>
  <si>
    <t>O2</t>
  </si>
  <si>
    <t>Belconnen Dog Obedience Club</t>
  </si>
  <si>
    <t>Belconnen Dodgeda Bullets</t>
  </si>
  <si>
    <t>O3</t>
  </si>
  <si>
    <t>Sydneysiders</t>
  </si>
  <si>
    <t>City Slickers</t>
  </si>
  <si>
    <t>O4</t>
  </si>
  <si>
    <t>Widdle Woofers</t>
  </si>
  <si>
    <t>O5</t>
  </si>
  <si>
    <t>OPEN</t>
  </si>
  <si>
    <t>Thunderdog Tsunami</t>
  </si>
  <si>
    <t>Open Ocean</t>
  </si>
  <si>
    <t>RACE MEETING DURATION ESTIMATES</t>
  </si>
  <si>
    <t>Thunderdog Tornado</t>
  </si>
  <si>
    <t>Crossfire - SthX</t>
  </si>
  <si>
    <t>Numbers of Races</t>
  </si>
  <si>
    <t>Calculated</t>
  </si>
  <si>
    <t>MAD Flyers</t>
  </si>
  <si>
    <t>Fixed 3-heat</t>
  </si>
  <si>
    <t>Scallywag Terrors</t>
  </si>
  <si>
    <t>Fixed 5-heat</t>
  </si>
  <si>
    <t>TOTAL</t>
  </si>
  <si>
    <t>Enter Your best guess Racing Rate in races/hour</t>
  </si>
  <si>
    <t>Racing time (hours)</t>
  </si>
  <si>
    <t>Enter Lunch break including training (hours)</t>
  </si>
  <si>
    <t>Enter Other breaks (hours)</t>
  </si>
  <si>
    <t>Total Race Meeting Time (hours)</t>
  </si>
  <si>
    <t>Enter Race Meeting Start Time</t>
  </si>
  <si>
    <t>Estimated end of Racing</t>
  </si>
  <si>
    <t>DIVISION SPLIT</t>
  </si>
  <si>
    <t xml:space="preserve">HANDICAP/ NON-HANDICAP </t>
  </si>
  <si>
    <t>RACE FORMAT</t>
  </si>
  <si>
    <t>NUMBER OF RR</t>
  </si>
  <si>
    <t>RACES PER TEAM</t>
  </si>
  <si>
    <t>RACES PER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</si>
</sst>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62">
    <xf numFmtId="0" fontId="0" fillId="0" borderId="0" xfId="0"/>
    <xf numFmtId="0" fontId="2" fillId="3" borderId="0" xfId="2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164" fontId="3" fillId="6" borderId="7" xfId="0" applyNumberFormat="1" applyFont="1" applyFill="1" applyBorder="1" applyAlignment="1">
      <alignment horizontal="center" vertical="center" wrapText="1"/>
    </xf>
    <xf numFmtId="0" fontId="2" fillId="3" borderId="8" xfId="2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2" fillId="3" borderId="9" xfId="2" applyBorder="1" applyAlignment="1">
      <alignment horizontal="center" vertical="center" wrapText="1"/>
    </xf>
    <xf numFmtId="0" fontId="2" fillId="3" borderId="10" xfId="2" applyBorder="1" applyAlignment="1">
      <alignment horizontal="center" vertical="center" wrapText="1"/>
    </xf>
    <xf numFmtId="164" fontId="3" fillId="5" borderId="11" xfId="0" applyNumberFormat="1" applyFont="1" applyFill="1" applyBorder="1" applyAlignment="1">
      <alignment horizontal="center" vertical="center" wrapText="1"/>
    </xf>
    <xf numFmtId="164" fontId="3" fillId="5" borderId="12" xfId="0" applyNumberFormat="1" applyFont="1" applyFill="1" applyBorder="1" applyAlignment="1">
      <alignment horizontal="center" vertical="center" wrapText="1"/>
    </xf>
    <xf numFmtId="0" fontId="2" fillId="3" borderId="13" xfId="2" applyBorder="1" applyAlignment="1">
      <alignment horizontal="center" vertical="center" wrapText="1"/>
    </xf>
    <xf numFmtId="0" fontId="2" fillId="3" borderId="14" xfId="2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2" fillId="3" borderId="16" xfId="2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wrapText="1"/>
    </xf>
    <xf numFmtId="0" fontId="0" fillId="7" borderId="27" xfId="0" applyFill="1" applyBorder="1" applyAlignment="1" applyProtection="1">
      <alignment horizontal="center" vertical="center" wrapText="1"/>
      <protection locked="0"/>
    </xf>
    <xf numFmtId="0" fontId="0" fillId="7" borderId="28" xfId="0" applyFill="1" applyBorder="1" applyAlignment="1" applyProtection="1">
      <alignment horizontal="center" vertical="center" wrapText="1"/>
      <protection locked="0"/>
    </xf>
    <xf numFmtId="0" fontId="0" fillId="7" borderId="28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5" borderId="30" xfId="0" applyFont="1" applyFill="1" applyBorder="1" applyAlignment="1">
      <alignment horizontal="center" vertical="center" wrapText="1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8" borderId="34" xfId="0" applyFill="1" applyBorder="1" applyAlignment="1" applyProtection="1">
      <alignment horizontal="center" vertical="center"/>
      <protection locked="0"/>
    </xf>
    <xf numFmtId="0" fontId="0" fillId="8" borderId="31" xfId="0" applyFill="1" applyBorder="1" applyAlignment="1" applyProtection="1">
      <alignment horizontal="center" vertical="center"/>
      <protection locked="0"/>
    </xf>
    <xf numFmtId="0" fontId="0" fillId="8" borderId="32" xfId="0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5" borderId="35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/>
    </xf>
    <xf numFmtId="0" fontId="3" fillId="9" borderId="34" xfId="0" applyFont="1" applyFill="1" applyBorder="1" applyAlignment="1">
      <alignment horizontal="center" vertical="center"/>
    </xf>
    <xf numFmtId="0" fontId="0" fillId="9" borderId="34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9" borderId="34" xfId="0" applyFill="1" applyBorder="1" applyAlignment="1" applyProtection="1">
      <alignment horizontal="center" vertical="center"/>
      <protection locked="0"/>
    </xf>
    <xf numFmtId="0" fontId="0" fillId="9" borderId="31" xfId="0" applyFill="1" applyBorder="1" applyAlignment="1" applyProtection="1">
      <alignment horizontal="center" vertical="center"/>
      <protection locked="0"/>
    </xf>
    <xf numFmtId="0" fontId="0" fillId="9" borderId="32" xfId="0" applyFill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0" fontId="3" fillId="10" borderId="34" xfId="0" applyFont="1" applyFill="1" applyBorder="1" applyAlignment="1">
      <alignment horizontal="center" vertical="center"/>
    </xf>
    <xf numFmtId="0" fontId="0" fillId="10" borderId="34" xfId="0" applyFill="1" applyBorder="1" applyAlignment="1">
      <alignment horizontal="center" vertical="center" wrapText="1"/>
    </xf>
    <xf numFmtId="0" fontId="0" fillId="10" borderId="31" xfId="0" applyFill="1" applyBorder="1" applyAlignment="1">
      <alignment horizontal="center" vertical="center" wrapText="1"/>
    </xf>
    <xf numFmtId="0" fontId="0" fillId="10" borderId="34" xfId="0" applyFill="1" applyBorder="1" applyAlignment="1" applyProtection="1">
      <alignment horizontal="center" vertical="center" wrapText="1"/>
      <protection locked="0"/>
    </xf>
    <xf numFmtId="0" fontId="0" fillId="10" borderId="31" xfId="0" applyFill="1" applyBorder="1" applyAlignment="1" applyProtection="1">
      <alignment horizontal="center" vertical="center" wrapText="1"/>
      <protection locked="0"/>
    </xf>
    <xf numFmtId="0" fontId="0" fillId="10" borderId="31" xfId="0" applyFill="1" applyBorder="1" applyAlignment="1">
      <alignment horizontal="center" vertical="center"/>
    </xf>
    <xf numFmtId="0" fontId="0" fillId="10" borderId="32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3" fillId="5" borderId="41" xfId="0" applyFont="1" applyFill="1" applyBorder="1" applyAlignment="1">
      <alignment horizontal="center" vertical="center" wrapText="1"/>
    </xf>
    <xf numFmtId="0" fontId="3" fillId="11" borderId="26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center" vertical="center"/>
    </xf>
    <xf numFmtId="0" fontId="0" fillId="11" borderId="27" xfId="0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0" fontId="0" fillId="11" borderId="27" xfId="0" applyFill="1" applyBorder="1" applyAlignment="1" applyProtection="1">
      <alignment horizontal="center" vertical="center"/>
      <protection locked="0"/>
    </xf>
    <xf numFmtId="0" fontId="0" fillId="11" borderId="28" xfId="0" applyFill="1" applyBorder="1" applyAlignment="1" applyProtection="1">
      <alignment horizontal="center" vertical="center"/>
      <protection locked="0"/>
    </xf>
    <xf numFmtId="0" fontId="0" fillId="11" borderId="29" xfId="0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5" borderId="43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/>
    </xf>
    <xf numFmtId="0" fontId="3" fillId="12" borderId="34" xfId="0" applyFont="1" applyFill="1" applyBorder="1" applyAlignment="1">
      <alignment horizontal="center" vertical="center"/>
    </xf>
    <xf numFmtId="0" fontId="0" fillId="12" borderId="34" xfId="0" applyFill="1" applyBorder="1" applyAlignment="1">
      <alignment horizontal="center" vertical="center"/>
    </xf>
    <xf numFmtId="0" fontId="0" fillId="12" borderId="31" xfId="0" applyFill="1" applyBorder="1" applyAlignment="1">
      <alignment horizontal="center" vertical="center"/>
    </xf>
    <xf numFmtId="0" fontId="0" fillId="12" borderId="34" xfId="0" applyFill="1" applyBorder="1" applyAlignment="1" applyProtection="1">
      <alignment horizontal="center" vertical="center"/>
      <protection locked="0"/>
    </xf>
    <xf numFmtId="0" fontId="0" fillId="12" borderId="31" xfId="0" applyFill="1" applyBorder="1" applyAlignment="1" applyProtection="1">
      <alignment horizontal="center" vertical="center"/>
      <protection locked="0"/>
    </xf>
    <xf numFmtId="0" fontId="0" fillId="12" borderId="3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2" fillId="3" borderId="28" xfId="2" applyBorder="1" applyAlignment="1">
      <alignment horizontal="center" vertical="center"/>
    </xf>
    <xf numFmtId="0" fontId="2" fillId="3" borderId="31" xfId="2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3" borderId="48" xfId="2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2" fillId="3" borderId="7" xfId="2" applyNumberFormat="1" applyBorder="1" applyAlignment="1">
      <alignment horizontal="center" vertical="center"/>
    </xf>
    <xf numFmtId="0" fontId="1" fillId="2" borderId="22" xfId="1" applyBorder="1" applyAlignment="1" applyProtection="1">
      <alignment horizontal="center" vertical="center"/>
      <protection locked="0"/>
    </xf>
    <xf numFmtId="0" fontId="0" fillId="0" borderId="47" xfId="0" applyBorder="1"/>
    <xf numFmtId="0" fontId="1" fillId="2" borderId="31" xfId="1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center" vertical="center"/>
    </xf>
    <xf numFmtId="0" fontId="1" fillId="2" borderId="38" xfId="1" applyBorder="1" applyAlignment="1" applyProtection="1">
      <alignment horizontal="center" vertical="center"/>
      <protection locked="0"/>
    </xf>
    <xf numFmtId="0" fontId="0" fillId="0" borderId="49" xfId="0" applyBorder="1"/>
    <xf numFmtId="0" fontId="2" fillId="3" borderId="22" xfId="2" applyBorder="1" applyAlignment="1">
      <alignment horizontal="center" vertical="center"/>
    </xf>
    <xf numFmtId="0" fontId="2" fillId="3" borderId="24" xfId="2" applyBorder="1" applyAlignment="1">
      <alignment vertical="center" wrapText="1"/>
    </xf>
    <xf numFmtId="0" fontId="1" fillId="2" borderId="48" xfId="1" applyBorder="1" applyAlignment="1" applyProtection="1">
      <alignment horizontal="center" vertical="center"/>
      <protection locked="0"/>
    </xf>
    <xf numFmtId="0" fontId="0" fillId="0" borderId="51" xfId="0" applyBorder="1"/>
    <xf numFmtId="0" fontId="2" fillId="3" borderId="53" xfId="2" applyBorder="1" applyAlignment="1">
      <alignment horizontal="center" vertical="center"/>
    </xf>
    <xf numFmtId="0" fontId="2" fillId="3" borderId="54" xfId="2" applyBorder="1" applyAlignment="1">
      <alignment vertical="center"/>
    </xf>
    <xf numFmtId="18" fontId="1" fillId="2" borderId="28" xfId="1" applyNumberFormat="1" applyBorder="1" applyAlignment="1" applyProtection="1">
      <alignment horizontal="center" vertical="center"/>
      <protection locked="0"/>
    </xf>
    <xf numFmtId="0" fontId="0" fillId="0" borderId="46" xfId="0" applyBorder="1"/>
    <xf numFmtId="18" fontId="2" fillId="3" borderId="38" xfId="2" applyNumberFormat="1" applyBorder="1" applyAlignment="1">
      <alignment horizontal="center" vertical="center"/>
    </xf>
    <xf numFmtId="0" fontId="2" fillId="3" borderId="39" xfId="2" applyBorder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50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4" fillId="4" borderId="44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" fillId="3" borderId="29" xfId="2" applyBorder="1" applyAlignment="1">
      <alignment horizontal="left" vertical="center" wrapText="1"/>
    </xf>
    <xf numFmtId="0" fontId="2" fillId="3" borderId="32" xfId="2" applyBorder="1" applyAlignment="1">
      <alignment horizontal="left" vertical="center" wrapText="1"/>
    </xf>
    <xf numFmtId="0" fontId="2" fillId="3" borderId="39" xfId="2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</cellXfs>
  <cellStyles count="3">
    <cellStyle name="Calculation" xfId="2" builtinId="22"/>
    <cellStyle name="Input" xfId="1" builtinId="20"/>
    <cellStyle name="Normal" xfId="0" builtinId="0"/>
  </cellStyles>
  <dxfs count="41"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A1963-912F-4070-B7A3-24E6F1ED5660}">
  <dimension ref="A1:BL44"/>
  <sheetViews>
    <sheetView tabSelected="1" zoomScale="110" zoomScaleNormal="110" workbookViewId="0">
      <selection activeCell="O6" sqref="O6"/>
    </sheetView>
  </sheetViews>
  <sheetFormatPr defaultRowHeight="14.5" x14ac:dyDescent="0.35"/>
  <cols>
    <col min="1" max="1" width="26.54296875" bestFit="1" customWidth="1"/>
    <col min="2" max="2" width="23.08984375" bestFit="1" customWidth="1"/>
    <col min="3" max="5" width="10.08984375" customWidth="1"/>
    <col min="6" max="6" width="11.54296875" style="124" customWidth="1"/>
    <col min="7" max="8" width="10.08984375" customWidth="1"/>
    <col min="9" max="9" width="1.36328125" customWidth="1"/>
    <col min="10" max="10" width="9.26953125" customWidth="1"/>
    <col min="11" max="11" width="9.1796875" customWidth="1"/>
    <col min="12" max="13" width="11.08984375" customWidth="1"/>
    <col min="14" max="14" width="15.453125" customWidth="1"/>
    <col min="15" max="15" width="10.08984375" customWidth="1"/>
    <col min="16" max="17" width="11.81640625" customWidth="1"/>
    <col min="18" max="18" width="12.453125" customWidth="1"/>
    <col min="19" max="19" width="16.36328125" hidden="1" customWidth="1"/>
    <col min="20" max="20" width="0" hidden="1" customWidth="1"/>
    <col min="21" max="21" width="9.08984375" hidden="1" customWidth="1"/>
    <col min="22" max="24" width="8.54296875" hidden="1" customWidth="1"/>
    <col min="25" max="63" width="4.453125" hidden="1" customWidth="1"/>
    <col min="64" max="64" width="8.26953125" hidden="1" customWidth="1"/>
  </cols>
  <sheetData>
    <row r="1" spans="1:64" ht="23.75" customHeight="1" thickBot="1" x14ac:dyDescent="0.4">
      <c r="A1" s="156" t="s">
        <v>69</v>
      </c>
      <c r="B1" s="157"/>
      <c r="C1" s="157"/>
      <c r="D1" s="157"/>
      <c r="E1" s="157"/>
      <c r="F1" s="157"/>
      <c r="G1" s="157"/>
      <c r="H1" s="158"/>
      <c r="I1" s="1"/>
      <c r="J1" s="156" t="s">
        <v>0</v>
      </c>
      <c r="K1" s="157"/>
      <c r="L1" s="157"/>
      <c r="M1" s="157"/>
      <c r="N1" s="157"/>
      <c r="O1" s="157"/>
      <c r="P1" s="157"/>
      <c r="Q1" s="158"/>
      <c r="T1" s="159" t="s">
        <v>1</v>
      </c>
      <c r="U1" s="160"/>
      <c r="V1" s="160"/>
      <c r="W1" s="161"/>
      <c r="X1" s="159" t="s">
        <v>2</v>
      </c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1"/>
    </row>
    <row r="2" spans="1:64" ht="44" thickBot="1" x14ac:dyDescent="0.4">
      <c r="A2" s="4" t="s">
        <v>3</v>
      </c>
      <c r="B2" s="5" t="s">
        <v>4</v>
      </c>
      <c r="C2" s="6" t="s">
        <v>5</v>
      </c>
      <c r="D2" s="7" t="s">
        <v>6</v>
      </c>
      <c r="E2" s="8" t="s">
        <v>7</v>
      </c>
      <c r="F2" s="9" t="s">
        <v>10</v>
      </c>
      <c r="G2" s="10" t="s">
        <v>8</v>
      </c>
      <c r="H2" s="11" t="s">
        <v>9</v>
      </c>
      <c r="I2" s="12"/>
      <c r="J2" s="13" t="s">
        <v>10</v>
      </c>
      <c r="K2" s="14" t="s">
        <v>11</v>
      </c>
      <c r="L2" s="15" t="s">
        <v>12</v>
      </c>
      <c r="M2" s="16" t="s">
        <v>13</v>
      </c>
      <c r="N2" s="17" t="s">
        <v>70</v>
      </c>
      <c r="O2" s="17" t="s">
        <v>71</v>
      </c>
      <c r="P2" s="17" t="s">
        <v>72</v>
      </c>
      <c r="Q2" s="16" t="s">
        <v>73</v>
      </c>
      <c r="R2" s="18" t="s">
        <v>74</v>
      </c>
      <c r="T2" s="19" t="s">
        <v>14</v>
      </c>
      <c r="U2" s="20" t="s">
        <v>15</v>
      </c>
      <c r="V2" s="20" t="s">
        <v>16</v>
      </c>
      <c r="W2" s="21" t="s">
        <v>17</v>
      </c>
      <c r="X2" s="2">
        <v>1</v>
      </c>
      <c r="Y2" s="22">
        <v>2</v>
      </c>
      <c r="Z2" s="22">
        <v>3</v>
      </c>
      <c r="AA2" s="22">
        <v>4</v>
      </c>
      <c r="AB2" s="22">
        <v>5</v>
      </c>
      <c r="AC2" s="22">
        <v>6</v>
      </c>
      <c r="AD2" s="22">
        <v>7</v>
      </c>
      <c r="AE2" s="22">
        <v>8</v>
      </c>
      <c r="AF2" s="22">
        <v>9</v>
      </c>
      <c r="AG2" s="22">
        <v>10</v>
      </c>
      <c r="AH2" s="22">
        <v>11</v>
      </c>
      <c r="AI2" s="22">
        <v>12</v>
      </c>
      <c r="AJ2" s="22">
        <v>13</v>
      </c>
      <c r="AK2" s="22">
        <v>14</v>
      </c>
      <c r="AL2" s="22">
        <v>15</v>
      </c>
      <c r="AM2" s="22">
        <v>16</v>
      </c>
      <c r="AN2" s="22">
        <v>17</v>
      </c>
      <c r="AO2" s="22">
        <v>18</v>
      </c>
      <c r="AP2" s="22">
        <v>19</v>
      </c>
      <c r="AQ2" s="22">
        <v>20</v>
      </c>
      <c r="AR2" s="22">
        <v>21</v>
      </c>
      <c r="AS2" s="22">
        <v>22</v>
      </c>
      <c r="AT2" s="22">
        <v>23</v>
      </c>
      <c r="AU2" s="22">
        <v>24</v>
      </c>
      <c r="AV2" s="22">
        <v>25</v>
      </c>
      <c r="AW2" s="22">
        <v>26</v>
      </c>
      <c r="AX2" s="22">
        <v>27</v>
      </c>
      <c r="AY2" s="22">
        <v>28</v>
      </c>
      <c r="AZ2" s="22">
        <v>29</v>
      </c>
      <c r="BA2" s="22">
        <v>30</v>
      </c>
      <c r="BB2" s="22">
        <v>31</v>
      </c>
      <c r="BC2" s="22">
        <v>32</v>
      </c>
      <c r="BD2" s="22">
        <v>33</v>
      </c>
      <c r="BE2" s="22">
        <v>34</v>
      </c>
      <c r="BF2" s="22">
        <v>35</v>
      </c>
      <c r="BG2" s="22">
        <v>36</v>
      </c>
      <c r="BH2" s="22">
        <v>37</v>
      </c>
      <c r="BI2" s="22">
        <v>38</v>
      </c>
      <c r="BJ2" s="22">
        <v>39</v>
      </c>
      <c r="BK2" s="21">
        <v>40</v>
      </c>
      <c r="BL2" s="3" t="s">
        <v>14</v>
      </c>
    </row>
    <row r="3" spans="1:64" ht="14.25" customHeight="1" x14ac:dyDescent="0.35">
      <c r="A3" s="23" t="s">
        <v>18</v>
      </c>
      <c r="B3" s="24" t="s">
        <v>19</v>
      </c>
      <c r="C3" s="25">
        <v>1</v>
      </c>
      <c r="D3" s="24">
        <v>16.422000000000001</v>
      </c>
      <c r="E3" s="25"/>
      <c r="F3" s="26">
        <v>1</v>
      </c>
      <c r="G3" s="24" t="s">
        <v>20</v>
      </c>
      <c r="H3" s="27">
        <v>15.9</v>
      </c>
      <c r="I3" s="28"/>
      <c r="J3" s="29">
        <v>1</v>
      </c>
      <c r="K3" s="30">
        <v>3</v>
      </c>
      <c r="L3" s="31"/>
      <c r="M3" s="32">
        <v>2.3780000000000001</v>
      </c>
      <c r="N3" s="33" t="s">
        <v>21</v>
      </c>
      <c r="O3" s="34" t="s">
        <v>22</v>
      </c>
      <c r="P3" s="34">
        <v>3</v>
      </c>
      <c r="Q3" s="35">
        <v>6</v>
      </c>
      <c r="R3" s="36">
        <v>9</v>
      </c>
      <c r="T3" s="37">
        <v>1</v>
      </c>
      <c r="U3" s="38">
        <f t="shared" ref="U3:U6" si="0">COUNTIF($F$3:$F$21,J3)</f>
        <v>3</v>
      </c>
      <c r="V3" s="38" t="e">
        <f t="shared" ref="V3" si="1">IF(U3=0, "", (MAX(X3:BK3)-MIN(X3:BK3)))</f>
        <v>#REF!</v>
      </c>
      <c r="W3" s="39"/>
      <c r="X3" s="40">
        <f>IF($F3=$T3,$D3,"")</f>
        <v>16.422000000000001</v>
      </c>
      <c r="Y3" s="38">
        <f>IF($F4=$T3,$D4,"")</f>
        <v>18</v>
      </c>
      <c r="Z3" s="38">
        <f>IF($F5=$T3,$D5,"")</f>
        <v>18.8</v>
      </c>
      <c r="AA3" s="38" t="str">
        <f>IF($F6=$T3,$D6,"")</f>
        <v/>
      </c>
      <c r="AB3" s="38" t="str">
        <f>IF($F7=$T3,$D7,"")</f>
        <v/>
      </c>
      <c r="AC3" s="38" t="str">
        <f>IF($F8=$T3,$D8,"")</f>
        <v/>
      </c>
      <c r="AD3" s="38" t="str">
        <f>IF($F9=$T3,$D9,"")</f>
        <v/>
      </c>
      <c r="AE3" s="38" t="str">
        <f>IF($F10=$T3,$D10,"")</f>
        <v/>
      </c>
      <c r="AF3" s="38" t="str">
        <f>IF($F11=$T3,$D11,"")</f>
        <v/>
      </c>
      <c r="AG3" s="38" t="str">
        <f>IF($F12=$T3,$D12,"")</f>
        <v/>
      </c>
      <c r="AH3" s="38" t="str">
        <f>IF($F13=$T3,$D13,"")</f>
        <v/>
      </c>
      <c r="AI3" s="38" t="str">
        <f>IF($F14=$T3,$D14,"")</f>
        <v/>
      </c>
      <c r="AJ3" s="38" t="str">
        <f>IF($F15=$T3,$D15,"")</f>
        <v/>
      </c>
      <c r="AK3" s="38" t="str">
        <f>IF($F16=$T3,$D16,"")</f>
        <v/>
      </c>
      <c r="AL3" s="38" t="str">
        <f>IF($F17=$T3,$D17,"")</f>
        <v/>
      </c>
      <c r="AM3" s="38" t="str">
        <f>IF($F18=$T3,$D18,"")</f>
        <v/>
      </c>
      <c r="AN3" s="38" t="str">
        <f>IF($F19=$T3,$D19,"")</f>
        <v/>
      </c>
      <c r="AO3" s="38" t="str">
        <f>IF($F20=$T3,$D20,"")</f>
        <v/>
      </c>
      <c r="AP3" s="38" t="str">
        <f>IF($F21=$T3,$D21,"")</f>
        <v/>
      </c>
      <c r="AQ3" s="38" t="e">
        <f>IF(#REF!=$T3,#REF!,"")</f>
        <v>#REF!</v>
      </c>
      <c r="AR3" s="38" t="e">
        <f>IF(#REF!=$T3,#REF!,"")</f>
        <v>#REF!</v>
      </c>
      <c r="AS3" s="38" t="e">
        <f>IF(#REF!=$T3,#REF!,"")</f>
        <v>#REF!</v>
      </c>
      <c r="AT3" s="38" t="e">
        <f>IF(#REF!=$T3,#REF!,"")</f>
        <v>#REF!</v>
      </c>
      <c r="AU3" s="38" t="e">
        <f>IF(#REF!=$T3,#REF!,"")</f>
        <v>#REF!</v>
      </c>
      <c r="AV3" s="38" t="e">
        <f>IF(#REF!=$T3,#REF!,"")</f>
        <v>#REF!</v>
      </c>
      <c r="AW3" s="38" t="e">
        <f>IF(#REF!=$T3,#REF!,"")</f>
        <v>#REF!</v>
      </c>
      <c r="AX3" s="38" t="e">
        <f>IF(#REF!=$T3,#REF!,"")</f>
        <v>#REF!</v>
      </c>
      <c r="AY3" s="38" t="e">
        <f>IF(#REF!=$T3,#REF!,"")</f>
        <v>#REF!</v>
      </c>
      <c r="AZ3" s="38" t="e">
        <f>IF(#REF!=$T3,#REF!,"")</f>
        <v>#REF!</v>
      </c>
      <c r="BA3" s="38" t="e">
        <f>IF(#REF!=$T3,#REF!,"")</f>
        <v>#REF!</v>
      </c>
      <c r="BB3" s="38" t="e">
        <f>IF(#REF!=$T3,#REF!,"")</f>
        <v>#REF!</v>
      </c>
      <c r="BC3" s="38" t="e">
        <f>IF(#REF!=$T3,#REF!,"")</f>
        <v>#REF!</v>
      </c>
      <c r="BD3" s="38" t="e">
        <f>IF(#REF!=$T3,#REF!,"")</f>
        <v>#REF!</v>
      </c>
      <c r="BE3" s="38" t="e">
        <f>IF(#REF!=$T3,#REF!,"")</f>
        <v>#REF!</v>
      </c>
      <c r="BF3" s="38" t="e">
        <f>IF(#REF!=$T3,#REF!,"")</f>
        <v>#REF!</v>
      </c>
      <c r="BG3" s="38" t="e">
        <f>IF(#REF!=$T3,#REF!,"")</f>
        <v>#REF!</v>
      </c>
      <c r="BH3" s="38" t="e">
        <f>IF(#REF!=$T3,#REF!,"")</f>
        <v>#REF!</v>
      </c>
      <c r="BI3" s="38" t="e">
        <f>IF(#REF!=$T3,#REF!,"")</f>
        <v>#REF!</v>
      </c>
      <c r="BJ3" s="38" t="e">
        <f>IF(#REF!=$T3,#REF!,"")</f>
        <v>#REF!</v>
      </c>
      <c r="BK3" s="39" t="e">
        <f>IF(#REF!=$T3,#REF!,"")</f>
        <v>#REF!</v>
      </c>
      <c r="BL3" s="41">
        <v>1</v>
      </c>
    </row>
    <row r="4" spans="1:64" x14ac:dyDescent="0.35">
      <c r="A4" s="26" t="s">
        <v>23</v>
      </c>
      <c r="B4" s="42" t="s">
        <v>24</v>
      </c>
      <c r="C4" s="43">
        <v>2</v>
      </c>
      <c r="D4" s="42">
        <v>18</v>
      </c>
      <c r="E4" s="43">
        <v>1.5779999999999994</v>
      </c>
      <c r="F4" s="26">
        <v>1</v>
      </c>
      <c r="G4" s="42" t="s">
        <v>25</v>
      </c>
      <c r="H4" s="44">
        <v>17.5</v>
      </c>
      <c r="I4" s="45"/>
      <c r="J4" s="46">
        <v>2</v>
      </c>
      <c r="K4" s="47">
        <v>3</v>
      </c>
      <c r="L4" s="48">
        <v>0.73999999999999844</v>
      </c>
      <c r="M4" s="49">
        <v>0.64700000000000202</v>
      </c>
      <c r="N4" s="50" t="s">
        <v>26</v>
      </c>
      <c r="O4" s="51" t="s">
        <v>22</v>
      </c>
      <c r="P4" s="51">
        <v>3</v>
      </c>
      <c r="Q4" s="49">
        <v>6</v>
      </c>
      <c r="R4" s="52">
        <v>9</v>
      </c>
      <c r="T4" s="53">
        <v>2</v>
      </c>
      <c r="U4" s="54">
        <f t="shared" si="0"/>
        <v>3</v>
      </c>
      <c r="V4" s="54" t="e">
        <f>IF(U4=0, "", (MAX(X4:BK4)-MIN(X4:BK4)))</f>
        <v>#REF!</v>
      </c>
      <c r="W4" s="55" t="e">
        <f>IF(U4=0, "", (MIN(X4:BK4)-MAX(X3:BK3)))</f>
        <v>#REF!</v>
      </c>
      <c r="X4" s="56" t="str">
        <f>IF($F3=$T4,$D3,"")</f>
        <v/>
      </c>
      <c r="Y4" s="54" t="str">
        <f>IF($F4=$T4,$D4,"")</f>
        <v/>
      </c>
      <c r="Z4" s="54" t="str">
        <f>IF($F5=$T4,$D5,"")</f>
        <v/>
      </c>
      <c r="AA4" s="54">
        <f>IF($F6=$T4,$D6,"")</f>
        <v>19.54</v>
      </c>
      <c r="AB4" s="54">
        <f>IF($F7=$T4,$D7,"")</f>
        <v>19.7</v>
      </c>
      <c r="AC4" s="54">
        <f>IF($F8=$T4,$D8,"")</f>
        <v>20.187000000000001</v>
      </c>
      <c r="AD4" s="54" t="str">
        <f>IF($F9=$T4,$D9,"")</f>
        <v/>
      </c>
      <c r="AE4" s="54" t="str">
        <f>IF($F10=$T4,$D10,"")</f>
        <v/>
      </c>
      <c r="AF4" s="54" t="str">
        <f>IF($F11=$T4,$D11,"")</f>
        <v/>
      </c>
      <c r="AG4" s="54" t="str">
        <f>IF($F12=$T4,$D12,"")</f>
        <v/>
      </c>
      <c r="AH4" s="54" t="str">
        <f>IF($F13=$T4,$D13,"")</f>
        <v/>
      </c>
      <c r="AI4" s="54" t="str">
        <f>IF($F14=$T4,$D14,"")</f>
        <v/>
      </c>
      <c r="AJ4" s="54" t="str">
        <f>IF($F15=$T4,$D15,"")</f>
        <v/>
      </c>
      <c r="AK4" s="54" t="str">
        <f>IF($F16=$T4,$D16,"")</f>
        <v/>
      </c>
      <c r="AL4" s="54" t="str">
        <f>IF($F17=$T4,$D17,"")</f>
        <v/>
      </c>
      <c r="AM4" s="54" t="str">
        <f>IF($F18=$T4,$D18,"")</f>
        <v/>
      </c>
      <c r="AN4" s="54" t="str">
        <f>IF($F19=$T4,$D19,"")</f>
        <v/>
      </c>
      <c r="AO4" s="54" t="str">
        <f>IF($F20=$T4,$D20,"")</f>
        <v/>
      </c>
      <c r="AP4" s="54" t="str">
        <f>IF($F21=$T4,$D21,"")</f>
        <v/>
      </c>
      <c r="AQ4" s="54" t="e">
        <f>IF(#REF!=$T4,#REF!,"")</f>
        <v>#REF!</v>
      </c>
      <c r="AR4" s="54" t="e">
        <f>IF(#REF!=$T4,#REF!,"")</f>
        <v>#REF!</v>
      </c>
      <c r="AS4" s="54" t="e">
        <f>IF(#REF!=$T4,#REF!,"")</f>
        <v>#REF!</v>
      </c>
      <c r="AT4" s="54" t="e">
        <f>IF(#REF!=$T4,#REF!,"")</f>
        <v>#REF!</v>
      </c>
      <c r="AU4" s="54" t="e">
        <f>IF(#REF!=$T4,#REF!,"")</f>
        <v>#REF!</v>
      </c>
      <c r="AV4" s="54" t="e">
        <f>IF(#REF!=$T4,#REF!,"")</f>
        <v>#REF!</v>
      </c>
      <c r="AW4" s="54" t="e">
        <f>IF(#REF!=$T4,#REF!,"")</f>
        <v>#REF!</v>
      </c>
      <c r="AX4" s="54" t="e">
        <f>IF(#REF!=$T4,#REF!,"")</f>
        <v>#REF!</v>
      </c>
      <c r="AY4" s="54" t="e">
        <f>IF(#REF!=$T4,#REF!,"")</f>
        <v>#REF!</v>
      </c>
      <c r="AZ4" s="54" t="e">
        <f>IF(#REF!=$T4,#REF!,"")</f>
        <v>#REF!</v>
      </c>
      <c r="BA4" s="54" t="e">
        <f>IF(#REF!=$T4,#REF!,"")</f>
        <v>#REF!</v>
      </c>
      <c r="BB4" s="54" t="e">
        <f>IF(#REF!=$T4,#REF!,"")</f>
        <v>#REF!</v>
      </c>
      <c r="BC4" s="54" t="e">
        <f>IF(#REF!=$T4,#REF!,"")</f>
        <v>#REF!</v>
      </c>
      <c r="BD4" s="54" t="e">
        <f>IF(#REF!=$T4,#REF!,"")</f>
        <v>#REF!</v>
      </c>
      <c r="BE4" s="54" t="e">
        <f>IF(#REF!=$T4,#REF!,"")</f>
        <v>#REF!</v>
      </c>
      <c r="BF4" s="54" t="e">
        <f>IF(#REF!=$T4,#REF!,"")</f>
        <v>#REF!</v>
      </c>
      <c r="BG4" s="54" t="e">
        <f>IF(#REF!=$T4,#REF!,"")</f>
        <v>#REF!</v>
      </c>
      <c r="BH4" s="54" t="e">
        <f>IF(#REF!=$T4,#REF!,"")</f>
        <v>#REF!</v>
      </c>
      <c r="BI4" s="54" t="e">
        <f>IF(#REF!=$T4,#REF!,"")</f>
        <v>#REF!</v>
      </c>
      <c r="BJ4" s="54" t="e">
        <f>IF(#REF!=$T4,#REF!,"")</f>
        <v>#REF!</v>
      </c>
      <c r="BK4" s="55" t="e">
        <f>IF(#REF!=$T4,#REF!,"")</f>
        <v>#REF!</v>
      </c>
      <c r="BL4" s="57">
        <v>2</v>
      </c>
    </row>
    <row r="5" spans="1:64" ht="14.25" customHeight="1" x14ac:dyDescent="0.35">
      <c r="A5" s="26" t="s">
        <v>18</v>
      </c>
      <c r="B5" s="42" t="s">
        <v>27</v>
      </c>
      <c r="C5" s="43">
        <v>3</v>
      </c>
      <c r="D5" s="42">
        <v>18.8</v>
      </c>
      <c r="E5" s="43">
        <v>0.80000000000000071</v>
      </c>
      <c r="F5" s="26">
        <v>1</v>
      </c>
      <c r="G5" s="42" t="s">
        <v>25</v>
      </c>
      <c r="H5" s="44">
        <v>18.3</v>
      </c>
      <c r="I5" s="45"/>
      <c r="J5" s="58">
        <v>3</v>
      </c>
      <c r="K5" s="59">
        <v>3</v>
      </c>
      <c r="L5" s="60">
        <v>0.31299999999999883</v>
      </c>
      <c r="M5" s="61">
        <v>1.8629999999999995</v>
      </c>
      <c r="N5" s="62" t="s">
        <v>21</v>
      </c>
      <c r="O5" s="63" t="s">
        <v>22</v>
      </c>
      <c r="P5" s="63">
        <v>3</v>
      </c>
      <c r="Q5" s="61">
        <v>6</v>
      </c>
      <c r="R5" s="64">
        <v>9</v>
      </c>
      <c r="T5" s="53">
        <v>3</v>
      </c>
      <c r="U5" s="54">
        <f t="shared" si="0"/>
        <v>3</v>
      </c>
      <c r="V5" s="54" t="e">
        <f t="shared" ref="V5:V15" si="2">IF(U5=0, "", (MAX(X5:BK5)-MIN(X5:BK5)))</f>
        <v>#REF!</v>
      </c>
      <c r="W5" s="55" t="e">
        <f t="shared" ref="W5:W15" si="3">IF(U5=0, "", (MIN(X5:BK5)-MAX(X4:BK4)))</f>
        <v>#REF!</v>
      </c>
      <c r="X5" s="56" t="str">
        <f>IF($F3=$T5,$D3,"")</f>
        <v/>
      </c>
      <c r="Y5" s="54" t="str">
        <f>IF($F4=$T5,$D4,"")</f>
        <v/>
      </c>
      <c r="Z5" s="54" t="str">
        <f>IF($F5=$T5,$D5,"")</f>
        <v/>
      </c>
      <c r="AA5" s="54" t="str">
        <f>IF($F6=$T5,$D6,"")</f>
        <v/>
      </c>
      <c r="AB5" s="54" t="str">
        <f>IF($F7=$T5,$D7,"")</f>
        <v/>
      </c>
      <c r="AC5" s="54" t="str">
        <f>IF($F8=$T5,$D8,"")</f>
        <v/>
      </c>
      <c r="AD5" s="54">
        <f>IF($F9=$T5,$D9,"")</f>
        <v>20.5</v>
      </c>
      <c r="AE5" s="54">
        <f>IF($F10=$T5,$D10,"")</f>
        <v>20.9</v>
      </c>
      <c r="AF5" s="54">
        <f>IF($F11=$T5,$D11,"")</f>
        <v>22.363</v>
      </c>
      <c r="AG5" s="54" t="str">
        <f>IF($F12=$T5,$D12,"")</f>
        <v/>
      </c>
      <c r="AH5" s="54" t="str">
        <f>IF($F13=$T5,$D13,"")</f>
        <v/>
      </c>
      <c r="AI5" s="54" t="str">
        <f>IF($F14=$T5,$D14,"")</f>
        <v/>
      </c>
      <c r="AJ5" s="54" t="str">
        <f>IF($F15=$T5,$D15,"")</f>
        <v/>
      </c>
      <c r="AK5" s="54" t="str">
        <f>IF($F16=$T5,$D16,"")</f>
        <v/>
      </c>
      <c r="AL5" s="54" t="str">
        <f>IF($F17=$T5,$D17,"")</f>
        <v/>
      </c>
      <c r="AM5" s="54" t="str">
        <f>IF($F18=$T5,$D18,"")</f>
        <v/>
      </c>
      <c r="AN5" s="54" t="str">
        <f>IF($F19=$T5,$D19,"")</f>
        <v/>
      </c>
      <c r="AO5" s="54" t="str">
        <f>IF($F20=$T5,$D20,"")</f>
        <v/>
      </c>
      <c r="AP5" s="54" t="str">
        <f>IF($F21=$T5,$D21,"")</f>
        <v/>
      </c>
      <c r="AQ5" s="54" t="e">
        <f>IF(#REF!=$T5,#REF!,"")</f>
        <v>#REF!</v>
      </c>
      <c r="AR5" s="54" t="e">
        <f>IF(#REF!=$T5,#REF!,"")</f>
        <v>#REF!</v>
      </c>
      <c r="AS5" s="54" t="e">
        <f>IF(#REF!=$T5,#REF!,"")</f>
        <v>#REF!</v>
      </c>
      <c r="AT5" s="54" t="e">
        <f>IF(#REF!=$T5,#REF!,"")</f>
        <v>#REF!</v>
      </c>
      <c r="AU5" s="54" t="e">
        <f>IF(#REF!=$T5,#REF!,"")</f>
        <v>#REF!</v>
      </c>
      <c r="AV5" s="54" t="e">
        <f>IF(#REF!=$T5,#REF!,"")</f>
        <v>#REF!</v>
      </c>
      <c r="AW5" s="54" t="e">
        <f>IF(#REF!=$T5,#REF!,"")</f>
        <v>#REF!</v>
      </c>
      <c r="AX5" s="54" t="e">
        <f>IF(#REF!=$T5,#REF!,"")</f>
        <v>#REF!</v>
      </c>
      <c r="AY5" s="54" t="e">
        <f>IF(#REF!=$T5,#REF!,"")</f>
        <v>#REF!</v>
      </c>
      <c r="AZ5" s="54" t="e">
        <f>IF(#REF!=$T5,#REF!,"")</f>
        <v>#REF!</v>
      </c>
      <c r="BA5" s="54" t="e">
        <f>IF(#REF!=$T5,#REF!,"")</f>
        <v>#REF!</v>
      </c>
      <c r="BB5" s="54" t="e">
        <f>IF(#REF!=$T5,#REF!,"")</f>
        <v>#REF!</v>
      </c>
      <c r="BC5" s="54" t="e">
        <f>IF(#REF!=$T5,#REF!,"")</f>
        <v>#REF!</v>
      </c>
      <c r="BD5" s="54" t="e">
        <f>IF(#REF!=$T5,#REF!,"")</f>
        <v>#REF!</v>
      </c>
      <c r="BE5" s="54" t="e">
        <f>IF(#REF!=$T5,#REF!,"")</f>
        <v>#REF!</v>
      </c>
      <c r="BF5" s="54" t="e">
        <f>IF(#REF!=$T5,#REF!,"")</f>
        <v>#REF!</v>
      </c>
      <c r="BG5" s="54" t="e">
        <f>IF(#REF!=$T5,#REF!,"")</f>
        <v>#REF!</v>
      </c>
      <c r="BH5" s="54" t="e">
        <f>IF(#REF!=$T5,#REF!,"")</f>
        <v>#REF!</v>
      </c>
      <c r="BI5" s="54" t="e">
        <f>IF(#REF!=$T5,#REF!,"")</f>
        <v>#REF!</v>
      </c>
      <c r="BJ5" s="54" t="e">
        <f>IF(#REF!=$T5,#REF!,"")</f>
        <v>#REF!</v>
      </c>
      <c r="BK5" s="55" t="e">
        <f>IF(#REF!=$T5,#REF!,"")</f>
        <v>#REF!</v>
      </c>
      <c r="BL5" s="57">
        <v>3</v>
      </c>
    </row>
    <row r="6" spans="1:64" ht="14.25" customHeight="1" thickBot="1" x14ac:dyDescent="0.4">
      <c r="A6" s="26" t="s">
        <v>28</v>
      </c>
      <c r="B6" s="42" t="s">
        <v>29</v>
      </c>
      <c r="C6" s="43">
        <v>4</v>
      </c>
      <c r="D6" s="42">
        <v>19.54</v>
      </c>
      <c r="E6" s="43">
        <v>0.73999999999999844</v>
      </c>
      <c r="F6" s="26">
        <v>2</v>
      </c>
      <c r="G6" s="42" t="s">
        <v>20</v>
      </c>
      <c r="H6" s="44">
        <v>19</v>
      </c>
      <c r="I6" s="45"/>
      <c r="J6" s="65">
        <v>4</v>
      </c>
      <c r="K6" s="66">
        <v>4</v>
      </c>
      <c r="L6" s="67">
        <v>0.28399999999999892</v>
      </c>
      <c r="M6" s="68">
        <v>7.1509999999999998</v>
      </c>
      <c r="N6" s="69" t="s">
        <v>21</v>
      </c>
      <c r="O6" s="70" t="s">
        <v>22</v>
      </c>
      <c r="P6" s="70">
        <v>2</v>
      </c>
      <c r="Q6" s="71">
        <v>6</v>
      </c>
      <c r="R6" s="72">
        <v>12</v>
      </c>
      <c r="T6" s="53">
        <v>4</v>
      </c>
      <c r="U6" s="54">
        <f t="shared" si="0"/>
        <v>4</v>
      </c>
      <c r="V6" s="54" t="e">
        <f t="shared" si="2"/>
        <v>#REF!</v>
      </c>
      <c r="W6" s="55" t="e">
        <f t="shared" si="3"/>
        <v>#REF!</v>
      </c>
      <c r="X6" s="56" t="str">
        <f>IF($F3=$T6,$D3,"")</f>
        <v/>
      </c>
      <c r="Y6" s="54" t="str">
        <f>IF($F4=$T6,$D4,"")</f>
        <v/>
      </c>
      <c r="Z6" s="54" t="str">
        <f>IF($F5=$T6,$D5,"")</f>
        <v/>
      </c>
      <c r="AA6" s="54" t="str">
        <f>IF($F6=$T6,$D6,"")</f>
        <v/>
      </c>
      <c r="AB6" s="54" t="str">
        <f>IF($F7=$T6,$D7,"")</f>
        <v/>
      </c>
      <c r="AC6" s="54" t="str">
        <f>IF($F8=$T6,$D8,"")</f>
        <v/>
      </c>
      <c r="AD6" s="54" t="str">
        <f>IF($F9=$T6,$D9,"")</f>
        <v/>
      </c>
      <c r="AE6" s="54" t="str">
        <f>IF($F10=$T6,$D10,"")</f>
        <v/>
      </c>
      <c r="AF6" s="54" t="str">
        <f>IF($F11=$T6,$D11,"")</f>
        <v/>
      </c>
      <c r="AG6" s="54">
        <f>IF($F12=$T6,$D12,"")</f>
        <v>22.646999999999998</v>
      </c>
      <c r="AH6" s="54">
        <f>IF($F13=$T6,$D13,"")</f>
        <v>22.699000000000002</v>
      </c>
      <c r="AI6" s="54">
        <f>IF($F14=$T6,$D14,"")</f>
        <v>23.515999999999998</v>
      </c>
      <c r="AJ6" s="54">
        <f>IF($F15=$T6,$D15,"")</f>
        <v>29.797999999999998</v>
      </c>
      <c r="AK6" s="54" t="str">
        <f>IF($F16=$T6,$D16,"")</f>
        <v/>
      </c>
      <c r="AL6" s="54" t="str">
        <f>IF($F17=$T6,$D17,"")</f>
        <v/>
      </c>
      <c r="AM6" s="54" t="str">
        <f>IF($F18=$T6,$D18,"")</f>
        <v/>
      </c>
      <c r="AN6" s="54" t="str">
        <f>IF($F19=$T6,$D19,"")</f>
        <v/>
      </c>
      <c r="AO6" s="54" t="str">
        <f>IF($F20=$T6,$D20,"")</f>
        <v/>
      </c>
      <c r="AP6" s="54" t="str">
        <f>IF($F21=$T6,$D21,"")</f>
        <v/>
      </c>
      <c r="AQ6" s="54" t="e">
        <f>IF(#REF!=$T6,#REF!,"")</f>
        <v>#REF!</v>
      </c>
      <c r="AR6" s="54" t="e">
        <f>IF(#REF!=$T6,#REF!,"")</f>
        <v>#REF!</v>
      </c>
      <c r="AS6" s="54" t="e">
        <f>IF(#REF!=$T6,#REF!,"")</f>
        <v>#REF!</v>
      </c>
      <c r="AT6" s="54" t="e">
        <f>IF(#REF!=$T6,#REF!,"")</f>
        <v>#REF!</v>
      </c>
      <c r="AU6" s="54" t="e">
        <f>IF(#REF!=$T6,#REF!,"")</f>
        <v>#REF!</v>
      </c>
      <c r="AV6" s="54" t="e">
        <f>IF(#REF!=$T6,#REF!,"")</f>
        <v>#REF!</v>
      </c>
      <c r="AW6" s="54" t="e">
        <f>IF(#REF!=$T6,#REF!,"")</f>
        <v>#REF!</v>
      </c>
      <c r="AX6" s="54" t="e">
        <f>IF(#REF!=$T6,#REF!,"")</f>
        <v>#REF!</v>
      </c>
      <c r="AY6" s="54" t="e">
        <f>IF(#REF!=$T6,#REF!,"")</f>
        <v>#REF!</v>
      </c>
      <c r="AZ6" s="54" t="e">
        <f>IF(#REF!=$T6,#REF!,"")</f>
        <v>#REF!</v>
      </c>
      <c r="BA6" s="54" t="e">
        <f>IF(#REF!=$T6,#REF!,"")</f>
        <v>#REF!</v>
      </c>
      <c r="BB6" s="54" t="e">
        <f>IF(#REF!=$T6,#REF!,"")</f>
        <v>#REF!</v>
      </c>
      <c r="BC6" s="54" t="e">
        <f>IF(#REF!=$T6,#REF!,"")</f>
        <v>#REF!</v>
      </c>
      <c r="BD6" s="54" t="e">
        <f>IF(#REF!=$T6,#REF!,"")</f>
        <v>#REF!</v>
      </c>
      <c r="BE6" s="54" t="e">
        <f>IF(#REF!=$T6,#REF!,"")</f>
        <v>#REF!</v>
      </c>
      <c r="BF6" s="54" t="e">
        <f>IF(#REF!=$T6,#REF!,"")</f>
        <v>#REF!</v>
      </c>
      <c r="BG6" s="54" t="e">
        <f>IF(#REF!=$T6,#REF!,"")</f>
        <v>#REF!</v>
      </c>
      <c r="BH6" s="54" t="e">
        <f>IF(#REF!=$T6,#REF!,"")</f>
        <v>#REF!</v>
      </c>
      <c r="BI6" s="54" t="e">
        <f>IF(#REF!=$T6,#REF!,"")</f>
        <v>#REF!</v>
      </c>
      <c r="BJ6" s="54" t="e">
        <f>IF(#REF!=$T6,#REF!,"")</f>
        <v>#REF!</v>
      </c>
      <c r="BK6" s="55" t="e">
        <f>IF(#REF!=$T6,#REF!,"")</f>
        <v>#REF!</v>
      </c>
      <c r="BL6" s="57">
        <v>4</v>
      </c>
    </row>
    <row r="7" spans="1:64" x14ac:dyDescent="0.35">
      <c r="A7" s="26" t="s">
        <v>30</v>
      </c>
      <c r="B7" s="42" t="s">
        <v>31</v>
      </c>
      <c r="C7" s="43">
        <v>5</v>
      </c>
      <c r="D7" s="42">
        <v>19.7</v>
      </c>
      <c r="E7" s="43">
        <v>0.16000000000000014</v>
      </c>
      <c r="F7" s="26">
        <v>2</v>
      </c>
      <c r="G7" s="42" t="s">
        <v>25</v>
      </c>
      <c r="H7" s="44">
        <v>19.2</v>
      </c>
      <c r="I7" s="45"/>
      <c r="J7" s="79" t="s">
        <v>37</v>
      </c>
      <c r="K7" s="80">
        <v>3</v>
      </c>
      <c r="L7" s="81"/>
      <c r="M7" s="82">
        <v>1.5</v>
      </c>
      <c r="N7" s="83" t="s">
        <v>21</v>
      </c>
      <c r="O7" s="84" t="s">
        <v>22</v>
      </c>
      <c r="P7" s="84">
        <v>3</v>
      </c>
      <c r="Q7" s="82">
        <v>6</v>
      </c>
      <c r="R7" s="85">
        <v>9</v>
      </c>
      <c r="T7" s="53">
        <v>5</v>
      </c>
      <c r="U7" s="54">
        <f>COUNTIF($F$3:$F$21,#REF!)</f>
        <v>0</v>
      </c>
      <c r="V7" s="54" t="str">
        <f t="shared" si="2"/>
        <v/>
      </c>
      <c r="W7" s="55" t="str">
        <f t="shared" si="3"/>
        <v/>
      </c>
      <c r="X7" s="56" t="str">
        <f>IF($F3=$T7,$D3,"")</f>
        <v/>
      </c>
      <c r="Y7" s="54" t="str">
        <f>IF($F4=$T7,$D4,"")</f>
        <v/>
      </c>
      <c r="Z7" s="54" t="str">
        <f>IF($F5=$T7,$D5,"")</f>
        <v/>
      </c>
      <c r="AA7" s="54" t="str">
        <f>IF($F6=$T7,$D6,"")</f>
        <v/>
      </c>
      <c r="AB7" s="54" t="str">
        <f>IF($F7=$T7,$D7,"")</f>
        <v/>
      </c>
      <c r="AC7" s="54" t="str">
        <f>IF($F8=$T7,$D8,"")</f>
        <v/>
      </c>
      <c r="AD7" s="54" t="str">
        <f>IF($F9=$T7,$D9,"")</f>
        <v/>
      </c>
      <c r="AE7" s="54" t="str">
        <f>IF($F10=$T7,$D10,"")</f>
        <v/>
      </c>
      <c r="AF7" s="54" t="str">
        <f>IF($F11=$T7,$D11,"")</f>
        <v/>
      </c>
      <c r="AG7" s="54" t="str">
        <f>IF($F12=$T7,$D12,"")</f>
        <v/>
      </c>
      <c r="AH7" s="54" t="str">
        <f>IF($F13=$T7,$D13,"")</f>
        <v/>
      </c>
      <c r="AI7" s="54" t="str">
        <f>IF($F14=$T7,$D14,"")</f>
        <v/>
      </c>
      <c r="AJ7" s="54" t="str">
        <f>IF($F15=$T7,$D15,"")</f>
        <v/>
      </c>
      <c r="AK7" s="54" t="str">
        <f>IF($F16=$T7,$D16,"")</f>
        <v/>
      </c>
      <c r="AL7" s="54" t="str">
        <f>IF($F17=$T7,$D17,"")</f>
        <v/>
      </c>
      <c r="AM7" s="54" t="str">
        <f>IF($F18=$T7,$D18,"")</f>
        <v/>
      </c>
      <c r="AN7" s="54" t="str">
        <f>IF($F19=$T7,$D19,"")</f>
        <v/>
      </c>
      <c r="AO7" s="54" t="str">
        <f>IF($F20=$T7,$D20,"")</f>
        <v/>
      </c>
      <c r="AP7" s="54" t="str">
        <f>IF($F21=$T7,$D21,"")</f>
        <v/>
      </c>
      <c r="AQ7" s="54" t="e">
        <f>IF(#REF!=$T7,#REF!,"")</f>
        <v>#REF!</v>
      </c>
      <c r="AR7" s="54" t="e">
        <f>IF(#REF!=$T7,#REF!,"")</f>
        <v>#REF!</v>
      </c>
      <c r="AS7" s="54" t="e">
        <f>IF(#REF!=$T7,#REF!,"")</f>
        <v>#REF!</v>
      </c>
      <c r="AT7" s="54" t="e">
        <f>IF(#REF!=$T7,#REF!,"")</f>
        <v>#REF!</v>
      </c>
      <c r="AU7" s="54" t="e">
        <f>IF(#REF!=$T7,#REF!,"")</f>
        <v>#REF!</v>
      </c>
      <c r="AV7" s="54" t="e">
        <f>IF(#REF!=$T7,#REF!,"")</f>
        <v>#REF!</v>
      </c>
      <c r="AW7" s="54" t="e">
        <f>IF(#REF!=$T7,#REF!,"")</f>
        <v>#REF!</v>
      </c>
      <c r="AX7" s="54" t="e">
        <f>IF(#REF!=$T7,#REF!,"")</f>
        <v>#REF!</v>
      </c>
      <c r="AY7" s="54" t="e">
        <f>IF(#REF!=$T7,#REF!,"")</f>
        <v>#REF!</v>
      </c>
      <c r="AZ7" s="54" t="e">
        <f>IF(#REF!=$T7,#REF!,"")</f>
        <v>#REF!</v>
      </c>
      <c r="BA7" s="54" t="e">
        <f>IF(#REF!=$T7,#REF!,"")</f>
        <v>#REF!</v>
      </c>
      <c r="BB7" s="54" t="e">
        <f>IF(#REF!=$T7,#REF!,"")</f>
        <v>#REF!</v>
      </c>
      <c r="BC7" s="54" t="e">
        <f>IF(#REF!=$T7,#REF!,"")</f>
        <v>#REF!</v>
      </c>
      <c r="BD7" s="54" t="e">
        <f>IF(#REF!=$T7,#REF!,"")</f>
        <v>#REF!</v>
      </c>
      <c r="BE7" s="54" t="e">
        <f>IF(#REF!=$T7,#REF!,"")</f>
        <v>#REF!</v>
      </c>
      <c r="BF7" s="54" t="e">
        <f>IF(#REF!=$T7,#REF!,"")</f>
        <v>#REF!</v>
      </c>
      <c r="BG7" s="54" t="e">
        <f>IF(#REF!=$T7,#REF!,"")</f>
        <v>#REF!</v>
      </c>
      <c r="BH7" s="54" t="e">
        <f>IF(#REF!=$T7,#REF!,"")</f>
        <v>#REF!</v>
      </c>
      <c r="BI7" s="54" t="e">
        <f>IF(#REF!=$T7,#REF!,"")</f>
        <v>#REF!</v>
      </c>
      <c r="BJ7" s="54" t="e">
        <f>IF(#REF!=$T7,#REF!,"")</f>
        <v>#REF!</v>
      </c>
      <c r="BK7" s="55" t="e">
        <f>IF(#REF!=$T7,#REF!,"")</f>
        <v>#REF!</v>
      </c>
      <c r="BL7" s="57">
        <v>5</v>
      </c>
    </row>
    <row r="8" spans="1:64" x14ac:dyDescent="0.35">
      <c r="A8" s="26" t="s">
        <v>32</v>
      </c>
      <c r="B8" s="42" t="s">
        <v>33</v>
      </c>
      <c r="C8" s="43">
        <v>6</v>
      </c>
      <c r="D8" s="42">
        <v>20.187000000000001</v>
      </c>
      <c r="E8" s="43">
        <v>0.48700000000000188</v>
      </c>
      <c r="F8" s="26">
        <v>2</v>
      </c>
      <c r="G8" s="42" t="s">
        <v>20</v>
      </c>
      <c r="H8" s="44">
        <v>19</v>
      </c>
      <c r="I8" s="45"/>
      <c r="J8" s="91" t="s">
        <v>40</v>
      </c>
      <c r="K8" s="92">
        <v>3</v>
      </c>
      <c r="L8" s="93">
        <v>2</v>
      </c>
      <c r="M8" s="94">
        <v>4.8000000000000007</v>
      </c>
      <c r="N8" s="95" t="s">
        <v>21</v>
      </c>
      <c r="O8" s="96" t="s">
        <v>22</v>
      </c>
      <c r="P8" s="96">
        <v>3</v>
      </c>
      <c r="Q8" s="94">
        <v>6</v>
      </c>
      <c r="R8" s="97">
        <v>9</v>
      </c>
      <c r="T8" s="53">
        <v>6</v>
      </c>
      <c r="U8" s="54">
        <f>COUNTIF($F$3:$F$21,#REF!)</f>
        <v>0</v>
      </c>
      <c r="V8" s="54" t="str">
        <f t="shared" si="2"/>
        <v/>
      </c>
      <c r="W8" s="55" t="str">
        <f t="shared" si="3"/>
        <v/>
      </c>
      <c r="X8" s="56" t="str">
        <f>IF($F3=$T8,$D3,"")</f>
        <v/>
      </c>
      <c r="Y8" s="54" t="str">
        <f>IF($F4=$T8,$D4,"")</f>
        <v/>
      </c>
      <c r="Z8" s="54" t="str">
        <f>IF($F5=$T8,$D5,"")</f>
        <v/>
      </c>
      <c r="AA8" s="54" t="str">
        <f>IF($F6=$T8,$D6,"")</f>
        <v/>
      </c>
      <c r="AB8" s="54" t="str">
        <f>IF($F7=$T8,$D7,"")</f>
        <v/>
      </c>
      <c r="AC8" s="54" t="str">
        <f>IF($F8=$T8,$D8,"")</f>
        <v/>
      </c>
      <c r="AD8" s="54" t="str">
        <f>IF($F9=$T8,$D9,"")</f>
        <v/>
      </c>
      <c r="AE8" s="54" t="str">
        <f>IF($F10=$T8,$D10,"")</f>
        <v/>
      </c>
      <c r="AF8" s="54" t="str">
        <f>IF($F11=$T8,$D11,"")</f>
        <v/>
      </c>
      <c r="AG8" s="54" t="str">
        <f>IF($F12=$T8,$D12,"")</f>
        <v/>
      </c>
      <c r="AH8" s="54" t="str">
        <f>IF($F13=$T8,$D13,"")</f>
        <v/>
      </c>
      <c r="AI8" s="54" t="str">
        <f>IF($F14=$T8,$D14,"")</f>
        <v/>
      </c>
      <c r="AJ8" s="54" t="str">
        <f>IF($F15=$T8,$D15,"")</f>
        <v/>
      </c>
      <c r="AK8" s="54" t="str">
        <f>IF($F16=$T8,$D16,"")</f>
        <v/>
      </c>
      <c r="AL8" s="54" t="str">
        <f>IF($F17=$T8,$D17,"")</f>
        <v/>
      </c>
      <c r="AM8" s="54" t="str">
        <f>IF($F18=$T8,$D18,"")</f>
        <v/>
      </c>
      <c r="AN8" s="54" t="str">
        <f>IF($F19=$T8,$D19,"")</f>
        <v/>
      </c>
      <c r="AO8" s="54" t="str">
        <f>IF($F20=$T8,$D20,"")</f>
        <v/>
      </c>
      <c r="AP8" s="54" t="str">
        <f>IF($F21=$T8,$D21,"")</f>
        <v/>
      </c>
      <c r="AQ8" s="54" t="e">
        <f>IF(#REF!=$T8,#REF!,"")</f>
        <v>#REF!</v>
      </c>
      <c r="AR8" s="54" t="e">
        <f>IF(#REF!=$T8,#REF!,"")</f>
        <v>#REF!</v>
      </c>
      <c r="AS8" s="54" t="e">
        <f>IF(#REF!=$T8,#REF!,"")</f>
        <v>#REF!</v>
      </c>
      <c r="AT8" s="54" t="e">
        <f>IF(#REF!=$T8,#REF!,"")</f>
        <v>#REF!</v>
      </c>
      <c r="AU8" s="54" t="e">
        <f>IF(#REF!=$T8,#REF!,"")</f>
        <v>#REF!</v>
      </c>
      <c r="AV8" s="54" t="e">
        <f>IF(#REF!=$T8,#REF!,"")</f>
        <v>#REF!</v>
      </c>
      <c r="AW8" s="54" t="e">
        <f>IF(#REF!=$T8,#REF!,"")</f>
        <v>#REF!</v>
      </c>
      <c r="AX8" s="54" t="e">
        <f>IF(#REF!=$T8,#REF!,"")</f>
        <v>#REF!</v>
      </c>
      <c r="AY8" s="54" t="e">
        <f>IF(#REF!=$T8,#REF!,"")</f>
        <v>#REF!</v>
      </c>
      <c r="AZ8" s="54" t="e">
        <f>IF(#REF!=$T8,#REF!,"")</f>
        <v>#REF!</v>
      </c>
      <c r="BA8" s="54" t="e">
        <f>IF(#REF!=$T8,#REF!,"")</f>
        <v>#REF!</v>
      </c>
      <c r="BB8" s="54" t="e">
        <f>IF(#REF!=$T8,#REF!,"")</f>
        <v>#REF!</v>
      </c>
      <c r="BC8" s="54" t="e">
        <f>IF(#REF!=$T8,#REF!,"")</f>
        <v>#REF!</v>
      </c>
      <c r="BD8" s="54" t="e">
        <f>IF(#REF!=$T8,#REF!,"")</f>
        <v>#REF!</v>
      </c>
      <c r="BE8" s="54" t="e">
        <f>IF(#REF!=$T8,#REF!,"")</f>
        <v>#REF!</v>
      </c>
      <c r="BF8" s="54" t="e">
        <f>IF(#REF!=$T8,#REF!,"")</f>
        <v>#REF!</v>
      </c>
      <c r="BG8" s="54" t="e">
        <f>IF(#REF!=$T8,#REF!,"")</f>
        <v>#REF!</v>
      </c>
      <c r="BH8" s="54" t="e">
        <f>IF(#REF!=$T8,#REF!,"")</f>
        <v>#REF!</v>
      </c>
      <c r="BI8" s="54" t="e">
        <f>IF(#REF!=$T8,#REF!,"")</f>
        <v>#REF!</v>
      </c>
      <c r="BJ8" s="54" t="e">
        <f>IF(#REF!=$T8,#REF!,"")</f>
        <v>#REF!</v>
      </c>
      <c r="BK8" s="55" t="e">
        <f>IF(#REF!=$T8,#REF!,"")</f>
        <v>#REF!</v>
      </c>
      <c r="BL8" s="57">
        <v>6</v>
      </c>
    </row>
    <row r="9" spans="1:64" ht="15" thickBot="1" x14ac:dyDescent="0.4">
      <c r="A9" s="26" t="s">
        <v>23</v>
      </c>
      <c r="B9" s="42" t="s">
        <v>34</v>
      </c>
      <c r="C9" s="43">
        <v>7</v>
      </c>
      <c r="D9" s="42">
        <v>20.5</v>
      </c>
      <c r="E9" s="43">
        <v>0.31299999999999883</v>
      </c>
      <c r="F9" s="26">
        <v>3</v>
      </c>
      <c r="G9" s="42" t="s">
        <v>25</v>
      </c>
      <c r="H9" s="44">
        <v>20</v>
      </c>
      <c r="I9" s="45"/>
      <c r="K9" s="98"/>
      <c r="L9" s="98"/>
      <c r="M9" s="99"/>
      <c r="N9" s="100"/>
      <c r="O9" s="98"/>
      <c r="P9" s="98"/>
      <c r="T9" s="53">
        <v>7</v>
      </c>
      <c r="U9" s="54">
        <f>COUNTIF($F$3:$F$21,#REF!)</f>
        <v>0</v>
      </c>
      <c r="V9" s="54" t="str">
        <f t="shared" si="2"/>
        <v/>
      </c>
      <c r="W9" s="55" t="str">
        <f t="shared" si="3"/>
        <v/>
      </c>
      <c r="X9" s="56" t="str">
        <f>IF($F3=$T9,$D3,"")</f>
        <v/>
      </c>
      <c r="Y9" s="54" t="str">
        <f>IF($F4=$T9,$D4,"")</f>
        <v/>
      </c>
      <c r="Z9" s="54" t="str">
        <f>IF($F5=$T9,$D5,"")</f>
        <v/>
      </c>
      <c r="AA9" s="54" t="str">
        <f>IF($F6=$T9,$D6,"")</f>
        <v/>
      </c>
      <c r="AB9" s="54" t="str">
        <f>IF($F7=$T9,$D7,"")</f>
        <v/>
      </c>
      <c r="AC9" s="54" t="str">
        <f>IF($F8=$T9,$D8,"")</f>
        <v/>
      </c>
      <c r="AD9" s="54" t="str">
        <f>IF($F9=$T9,$D9,"")</f>
        <v/>
      </c>
      <c r="AE9" s="54" t="str">
        <f>IF($F10=$T9,$D10,"")</f>
        <v/>
      </c>
      <c r="AF9" s="54" t="str">
        <f>IF($F11=$T9,$D11,"")</f>
        <v/>
      </c>
      <c r="AG9" s="54" t="str">
        <f>IF($F12=$T9,$D12,"")</f>
        <v/>
      </c>
      <c r="AH9" s="54" t="str">
        <f>IF($F13=$T9,$D13,"")</f>
        <v/>
      </c>
      <c r="AI9" s="54" t="str">
        <f>IF($F14=$T9,$D14,"")</f>
        <v/>
      </c>
      <c r="AJ9" s="54" t="str">
        <f>IF($F15=$T9,$D15,"")</f>
        <v/>
      </c>
      <c r="AK9" s="54" t="str">
        <f>IF($F16=$T9,$D16,"")</f>
        <v/>
      </c>
      <c r="AL9" s="54" t="str">
        <f>IF($F17=$T9,$D17,"")</f>
        <v/>
      </c>
      <c r="AM9" s="54" t="str">
        <f>IF($F18=$T9,$D18,"")</f>
        <v/>
      </c>
      <c r="AN9" s="54" t="str">
        <f>IF($F19=$T9,$D19,"")</f>
        <v/>
      </c>
      <c r="AO9" s="54" t="str">
        <f>IF($F20=$T9,$D20,"")</f>
        <v/>
      </c>
      <c r="AP9" s="54" t="str">
        <f>IF($F21=$T9,$D21,"")</f>
        <v/>
      </c>
      <c r="AQ9" s="54" t="e">
        <f>IF(#REF!=$T9,#REF!,"")</f>
        <v>#REF!</v>
      </c>
      <c r="AR9" s="54" t="e">
        <f>IF(#REF!=$T9,#REF!,"")</f>
        <v>#REF!</v>
      </c>
      <c r="AS9" s="54" t="e">
        <f>IF(#REF!=$T9,#REF!,"")</f>
        <v>#REF!</v>
      </c>
      <c r="AT9" s="54" t="e">
        <f>IF(#REF!=$T9,#REF!,"")</f>
        <v>#REF!</v>
      </c>
      <c r="AU9" s="54" t="e">
        <f>IF(#REF!=$T9,#REF!,"")</f>
        <v>#REF!</v>
      </c>
      <c r="AV9" s="54" t="e">
        <f>IF(#REF!=$T9,#REF!,"")</f>
        <v>#REF!</v>
      </c>
      <c r="AW9" s="54" t="e">
        <f>IF(#REF!=$T9,#REF!,"")</f>
        <v>#REF!</v>
      </c>
      <c r="AX9" s="54" t="e">
        <f>IF(#REF!=$T9,#REF!,"")</f>
        <v>#REF!</v>
      </c>
      <c r="AY9" s="54" t="e">
        <f>IF(#REF!=$T9,#REF!,"")</f>
        <v>#REF!</v>
      </c>
      <c r="AZ9" s="54" t="e">
        <f>IF(#REF!=$T9,#REF!,"")</f>
        <v>#REF!</v>
      </c>
      <c r="BA9" s="54" t="e">
        <f>IF(#REF!=$T9,#REF!,"")</f>
        <v>#REF!</v>
      </c>
      <c r="BB9" s="54" t="e">
        <f>IF(#REF!=$T9,#REF!,"")</f>
        <v>#REF!</v>
      </c>
      <c r="BC9" s="54" t="e">
        <f>IF(#REF!=$T9,#REF!,"")</f>
        <v>#REF!</v>
      </c>
      <c r="BD9" s="54" t="e">
        <f>IF(#REF!=$T9,#REF!,"")</f>
        <v>#REF!</v>
      </c>
      <c r="BE9" s="54" t="e">
        <f>IF(#REF!=$T9,#REF!,"")</f>
        <v>#REF!</v>
      </c>
      <c r="BF9" s="54" t="e">
        <f>IF(#REF!=$T9,#REF!,"")</f>
        <v>#REF!</v>
      </c>
      <c r="BG9" s="54" t="e">
        <f>IF(#REF!=$T9,#REF!,"")</f>
        <v>#REF!</v>
      </c>
      <c r="BH9" s="54" t="e">
        <f>IF(#REF!=$T9,#REF!,"")</f>
        <v>#REF!</v>
      </c>
      <c r="BI9" s="54" t="e">
        <f>IF(#REF!=$T9,#REF!,"")</f>
        <v>#REF!</v>
      </c>
      <c r="BJ9" s="54" t="e">
        <f>IF(#REF!=$T9,#REF!,"")</f>
        <v>#REF!</v>
      </c>
      <c r="BK9" s="55" t="e">
        <f>IF(#REF!=$T9,#REF!,"")</f>
        <v>#REF!</v>
      </c>
      <c r="BL9" s="57">
        <v>7</v>
      </c>
    </row>
    <row r="10" spans="1:64" ht="15" thickBot="1" x14ac:dyDescent="0.4">
      <c r="A10" s="26" t="s">
        <v>18</v>
      </c>
      <c r="B10" s="42" t="s">
        <v>35</v>
      </c>
      <c r="C10" s="43">
        <v>8</v>
      </c>
      <c r="D10" s="42">
        <v>20.9</v>
      </c>
      <c r="E10" s="43">
        <v>0.39999999999999858</v>
      </c>
      <c r="F10" s="26">
        <v>3</v>
      </c>
      <c r="G10" s="42" t="s">
        <v>25</v>
      </c>
      <c r="H10" s="44">
        <v>20.399999999999999</v>
      </c>
      <c r="I10" s="73"/>
      <c r="J10" s="135" t="s">
        <v>52</v>
      </c>
      <c r="K10" s="136"/>
      <c r="L10" s="136"/>
      <c r="M10" s="136"/>
      <c r="N10" s="136"/>
      <c r="O10" s="137"/>
      <c r="T10" s="74">
        <v>8</v>
      </c>
      <c r="U10" s="75">
        <f>COUNTIF($F$3:$F$21,#REF!)</f>
        <v>0</v>
      </c>
      <c r="V10" s="75" t="str">
        <f t="shared" si="2"/>
        <v/>
      </c>
      <c r="W10" s="76" t="str">
        <f t="shared" si="3"/>
        <v/>
      </c>
      <c r="X10" s="77" t="str">
        <f>IF($F3=$T10,$D3,"")</f>
        <v/>
      </c>
      <c r="Y10" s="75" t="str">
        <f>IF($F4=$T10,$D4,"")</f>
        <v/>
      </c>
      <c r="Z10" s="75" t="str">
        <f>IF($F5=$T10,$D5,"")</f>
        <v/>
      </c>
      <c r="AA10" s="75" t="str">
        <f>IF($F6=$T10,$D6,"")</f>
        <v/>
      </c>
      <c r="AB10" s="75" t="str">
        <f>IF($F7=$T10,$D7,"")</f>
        <v/>
      </c>
      <c r="AC10" s="75" t="str">
        <f>IF($F8=$T10,$D8,"")</f>
        <v/>
      </c>
      <c r="AD10" s="75" t="str">
        <f>IF($F9=$T10,$D9,"")</f>
        <v/>
      </c>
      <c r="AE10" s="75" t="str">
        <f>IF($F10=$T10,$D10,"")</f>
        <v/>
      </c>
      <c r="AF10" s="75" t="str">
        <f>IF($F11=$T10,$D11,"")</f>
        <v/>
      </c>
      <c r="AG10" s="75" t="str">
        <f>IF($F12=$T10,$D12,"")</f>
        <v/>
      </c>
      <c r="AH10" s="75" t="str">
        <f>IF($F13=$T10,$D13,"")</f>
        <v/>
      </c>
      <c r="AI10" s="75" t="str">
        <f>IF($F14=$T10,$D14,"")</f>
        <v/>
      </c>
      <c r="AJ10" s="75" t="str">
        <f>IF($F15=$T10,$D15,"")</f>
        <v/>
      </c>
      <c r="AK10" s="75" t="str">
        <f>IF($F16=$T10,$D16,"")</f>
        <v/>
      </c>
      <c r="AL10" s="75" t="str">
        <f>IF($F17=$T10,$D17,"")</f>
        <v/>
      </c>
      <c r="AM10" s="75" t="str">
        <f>IF($F18=$T10,$D18,"")</f>
        <v/>
      </c>
      <c r="AN10" s="75" t="str">
        <f>IF($F19=$T10,$D19,"")</f>
        <v/>
      </c>
      <c r="AO10" s="75" t="str">
        <f>IF($F20=$T10,$D20,"")</f>
        <v/>
      </c>
      <c r="AP10" s="75" t="str">
        <f>IF($F21=$T10,$D21,"")</f>
        <v/>
      </c>
      <c r="AQ10" s="75" t="e">
        <f>IF(#REF!=$T10,#REF!,"")</f>
        <v>#REF!</v>
      </c>
      <c r="AR10" s="75" t="e">
        <f>IF(#REF!=$T10,#REF!,"")</f>
        <v>#REF!</v>
      </c>
      <c r="AS10" s="75" t="e">
        <f>IF(#REF!=$T10,#REF!,"")</f>
        <v>#REF!</v>
      </c>
      <c r="AT10" s="75" t="e">
        <f>IF(#REF!=$T10,#REF!,"")</f>
        <v>#REF!</v>
      </c>
      <c r="AU10" s="75" t="e">
        <f>IF(#REF!=$T10,#REF!,"")</f>
        <v>#REF!</v>
      </c>
      <c r="AV10" s="75" t="e">
        <f>IF(#REF!=$T10,#REF!,"")</f>
        <v>#REF!</v>
      </c>
      <c r="AW10" s="75" t="e">
        <f>IF(#REF!=$T10,#REF!,"")</f>
        <v>#REF!</v>
      </c>
      <c r="AX10" s="75" t="e">
        <f>IF(#REF!=$T10,#REF!,"")</f>
        <v>#REF!</v>
      </c>
      <c r="AY10" s="75" t="e">
        <f>IF(#REF!=$T10,#REF!,"")</f>
        <v>#REF!</v>
      </c>
      <c r="AZ10" s="75" t="e">
        <f>IF(#REF!=$T10,#REF!,"")</f>
        <v>#REF!</v>
      </c>
      <c r="BA10" s="75" t="e">
        <f>IF(#REF!=$T10,#REF!,"")</f>
        <v>#REF!</v>
      </c>
      <c r="BB10" s="75" t="e">
        <f>IF(#REF!=$T10,#REF!,"")</f>
        <v>#REF!</v>
      </c>
      <c r="BC10" s="75" t="e">
        <f>IF(#REF!=$T10,#REF!,"")</f>
        <v>#REF!</v>
      </c>
      <c r="BD10" s="75" t="e">
        <f>IF(#REF!=$T10,#REF!,"")</f>
        <v>#REF!</v>
      </c>
      <c r="BE10" s="75" t="e">
        <f>IF(#REF!=$T10,#REF!,"")</f>
        <v>#REF!</v>
      </c>
      <c r="BF10" s="75" t="e">
        <f>IF(#REF!=$T10,#REF!,"")</f>
        <v>#REF!</v>
      </c>
      <c r="BG10" s="75" t="e">
        <f>IF(#REF!=$T10,#REF!,"")</f>
        <v>#REF!</v>
      </c>
      <c r="BH10" s="75" t="e">
        <f>IF(#REF!=$T10,#REF!,"")</f>
        <v>#REF!</v>
      </c>
      <c r="BI10" s="75" t="e">
        <f>IF(#REF!=$T10,#REF!,"")</f>
        <v>#REF!</v>
      </c>
      <c r="BJ10" s="75" t="e">
        <f>IF(#REF!=$T10,#REF!,"")</f>
        <v>#REF!</v>
      </c>
      <c r="BK10" s="76" t="e">
        <f>IF(#REF!=$T10,#REF!,"")</f>
        <v>#REF!</v>
      </c>
      <c r="BL10" s="78">
        <v>8</v>
      </c>
    </row>
    <row r="11" spans="1:64" ht="15" thickBot="1" x14ac:dyDescent="0.4">
      <c r="A11" s="26" t="s">
        <v>18</v>
      </c>
      <c r="B11" s="42" t="s">
        <v>36</v>
      </c>
      <c r="C11" s="43">
        <v>9</v>
      </c>
      <c r="D11" s="42">
        <v>22.363</v>
      </c>
      <c r="E11" s="43">
        <v>1.463000000000001</v>
      </c>
      <c r="F11" s="26">
        <v>3</v>
      </c>
      <c r="G11" s="42" t="s">
        <v>20</v>
      </c>
      <c r="H11" s="44">
        <v>21.8</v>
      </c>
      <c r="I11" s="28"/>
      <c r="J11" s="138"/>
      <c r="K11" s="139"/>
      <c r="L11" s="139"/>
      <c r="M11" s="139"/>
      <c r="N11" s="139"/>
      <c r="O11" s="140"/>
      <c r="T11" s="86" t="s">
        <v>37</v>
      </c>
      <c r="U11" s="87">
        <f>COUNTIF($F$3:$F$21,J7)</f>
        <v>3</v>
      </c>
      <c r="V11" s="87" t="e">
        <f t="shared" si="2"/>
        <v>#REF!</v>
      </c>
      <c r="W11" s="88"/>
      <c r="X11" s="89" t="str">
        <f>IF($F3=$T11,$D3,"")</f>
        <v/>
      </c>
      <c r="Y11" s="87" t="str">
        <f>IF($F4=$T11,$D4,"")</f>
        <v/>
      </c>
      <c r="Z11" s="87" t="str">
        <f>IF($F5=$T11,$D5,"")</f>
        <v/>
      </c>
      <c r="AA11" s="87" t="str">
        <f>IF($F6=$T11,$D6,"")</f>
        <v/>
      </c>
      <c r="AB11" s="87" t="str">
        <f>IF($F7=$T11,$D7,"")</f>
        <v/>
      </c>
      <c r="AC11" s="87" t="str">
        <f>IF($F8=$T11,$D8,"")</f>
        <v/>
      </c>
      <c r="AD11" s="87" t="str">
        <f>IF($F9=$T11,$D9,"")</f>
        <v/>
      </c>
      <c r="AE11" s="87" t="str">
        <f>IF($F10=$T11,$D10,"")</f>
        <v/>
      </c>
      <c r="AF11" s="87" t="str">
        <f>IF($F11=$T11,$D11,"")</f>
        <v/>
      </c>
      <c r="AG11" s="87" t="str">
        <f>IF($F12=$T11,$D12,"")</f>
        <v/>
      </c>
      <c r="AH11" s="87" t="str">
        <f>IF($F13=$T11,$D13,"")</f>
        <v/>
      </c>
      <c r="AI11" s="87" t="str">
        <f>IF($F14=$T11,$D14,"")</f>
        <v/>
      </c>
      <c r="AJ11" s="87" t="str">
        <f>IF($F15=$T11,$D15,"")</f>
        <v/>
      </c>
      <c r="AK11" s="87">
        <f>IF($F16=$T11,$D16,"")</f>
        <v>17.5</v>
      </c>
      <c r="AL11" s="87">
        <f>IF($F17=$T11,$D17,"")</f>
        <v>18.613</v>
      </c>
      <c r="AM11" s="87">
        <f>IF($F18=$T11,$D18,"")</f>
        <v>19</v>
      </c>
      <c r="AN11" s="87" t="str">
        <f>IF($F19=$T11,$D19,"")</f>
        <v/>
      </c>
      <c r="AO11" s="87" t="str">
        <f>IF($F20=$T11,$D20,"")</f>
        <v/>
      </c>
      <c r="AP11" s="87" t="str">
        <f>IF($F21=$T11,$D21,"")</f>
        <v/>
      </c>
      <c r="AQ11" s="87" t="e">
        <f>IF(#REF!=$T11,#REF!,"")</f>
        <v>#REF!</v>
      </c>
      <c r="AR11" s="87" t="e">
        <f>IF(#REF!=$T11,#REF!,"")</f>
        <v>#REF!</v>
      </c>
      <c r="AS11" s="87" t="e">
        <f>IF(#REF!=$T11,#REF!,"")</f>
        <v>#REF!</v>
      </c>
      <c r="AT11" s="87" t="e">
        <f>IF(#REF!=$T11,#REF!,"")</f>
        <v>#REF!</v>
      </c>
      <c r="AU11" s="87" t="e">
        <f>IF(#REF!=$T11,#REF!,"")</f>
        <v>#REF!</v>
      </c>
      <c r="AV11" s="87" t="e">
        <f>IF(#REF!=$T11,#REF!,"")</f>
        <v>#REF!</v>
      </c>
      <c r="AW11" s="87" t="e">
        <f>IF(#REF!=$T11,#REF!,"")</f>
        <v>#REF!</v>
      </c>
      <c r="AX11" s="87" t="e">
        <f>IF(#REF!=$T11,#REF!,"")</f>
        <v>#REF!</v>
      </c>
      <c r="AY11" s="87" t="e">
        <f>IF(#REF!=$T11,#REF!,"")</f>
        <v>#REF!</v>
      </c>
      <c r="AZ11" s="87" t="e">
        <f>IF(#REF!=$T11,#REF!,"")</f>
        <v>#REF!</v>
      </c>
      <c r="BA11" s="87" t="e">
        <f>IF(#REF!=$T11,#REF!,"")</f>
        <v>#REF!</v>
      </c>
      <c r="BB11" s="87" t="e">
        <f>IF(#REF!=$T11,#REF!,"")</f>
        <v>#REF!</v>
      </c>
      <c r="BC11" s="87" t="e">
        <f>IF(#REF!=$T11,#REF!,"")</f>
        <v>#REF!</v>
      </c>
      <c r="BD11" s="87" t="e">
        <f>IF(#REF!=$T11,#REF!,"")</f>
        <v>#REF!</v>
      </c>
      <c r="BE11" s="87" t="e">
        <f>IF(#REF!=$T11,#REF!,"")</f>
        <v>#REF!</v>
      </c>
      <c r="BF11" s="87" t="e">
        <f>IF(#REF!=$T11,#REF!,"")</f>
        <v>#REF!</v>
      </c>
      <c r="BG11" s="87" t="e">
        <f>IF(#REF!=$T11,#REF!,"")</f>
        <v>#REF!</v>
      </c>
      <c r="BH11" s="87" t="e">
        <f>IF(#REF!=$T11,#REF!,"")</f>
        <v>#REF!</v>
      </c>
      <c r="BI11" s="87" t="e">
        <f>IF(#REF!=$T11,#REF!,"")</f>
        <v>#REF!</v>
      </c>
      <c r="BJ11" s="87" t="e">
        <f>IF(#REF!=$T11,#REF!,"")</f>
        <v>#REF!</v>
      </c>
      <c r="BK11" s="88" t="e">
        <f>IF(#REF!=$T11,#REF!,"")</f>
        <v>#REF!</v>
      </c>
      <c r="BL11" s="90" t="s">
        <v>37</v>
      </c>
    </row>
    <row r="12" spans="1:64" x14ac:dyDescent="0.35">
      <c r="A12" s="26" t="s">
        <v>38</v>
      </c>
      <c r="B12" s="42" t="s">
        <v>39</v>
      </c>
      <c r="C12" s="43">
        <v>10</v>
      </c>
      <c r="D12" s="42">
        <v>22.646999999999998</v>
      </c>
      <c r="E12" s="43">
        <v>0.28399999999999892</v>
      </c>
      <c r="F12" s="26">
        <v>4</v>
      </c>
      <c r="G12" s="42" t="s">
        <v>20</v>
      </c>
      <c r="H12" s="44">
        <v>22.1</v>
      </c>
      <c r="I12" s="45"/>
      <c r="J12" s="141" t="s">
        <v>55</v>
      </c>
      <c r="K12" s="142"/>
      <c r="L12" s="142"/>
      <c r="M12" s="101" t="s">
        <v>22</v>
      </c>
      <c r="N12" s="102">
        <v>57</v>
      </c>
      <c r="O12" s="147" t="s">
        <v>56</v>
      </c>
      <c r="T12" s="53" t="s">
        <v>40</v>
      </c>
      <c r="U12" s="54">
        <f>COUNTIF($F$3:$F$21,J8)</f>
        <v>3</v>
      </c>
      <c r="V12" s="54" t="e">
        <f t="shared" si="2"/>
        <v>#REF!</v>
      </c>
      <c r="W12" s="55" t="e">
        <f t="shared" si="3"/>
        <v>#REF!</v>
      </c>
      <c r="X12" s="56" t="str">
        <f>IF($F3=$T12,$D3,"")</f>
        <v/>
      </c>
      <c r="Y12" s="54" t="str">
        <f>IF($F4=$T12,$D4,"")</f>
        <v/>
      </c>
      <c r="Z12" s="54" t="str">
        <f>IF($F5=$T12,$D5,"")</f>
        <v/>
      </c>
      <c r="AA12" s="54" t="str">
        <f>IF($F6=$T12,$D6,"")</f>
        <v/>
      </c>
      <c r="AB12" s="54" t="str">
        <f>IF($F7=$T12,$D7,"")</f>
        <v/>
      </c>
      <c r="AC12" s="54" t="str">
        <f>IF($F8=$T12,$D8,"")</f>
        <v/>
      </c>
      <c r="AD12" s="54" t="str">
        <f>IF($F9=$T12,$D9,"")</f>
        <v/>
      </c>
      <c r="AE12" s="54" t="str">
        <f>IF($F10=$T12,$D10,"")</f>
        <v/>
      </c>
      <c r="AF12" s="54" t="str">
        <f>IF($F11=$T12,$D11,"")</f>
        <v/>
      </c>
      <c r="AG12" s="54" t="str">
        <f>IF($F12=$T12,$D12,"")</f>
        <v/>
      </c>
      <c r="AH12" s="54" t="str">
        <f>IF($F13=$T12,$D13,"")</f>
        <v/>
      </c>
      <c r="AI12" s="54" t="str">
        <f>IF($F14=$T12,$D14,"")</f>
        <v/>
      </c>
      <c r="AJ12" s="54" t="str">
        <f>IF($F15=$T12,$D15,"")</f>
        <v/>
      </c>
      <c r="AK12" s="54" t="str">
        <f>IF($F16=$T12,$D16,"")</f>
        <v/>
      </c>
      <c r="AL12" s="54" t="str">
        <f>IF($F17=$T12,$D17,"")</f>
        <v/>
      </c>
      <c r="AM12" s="54" t="str">
        <f>IF($F18=$T12,$D18,"")</f>
        <v/>
      </c>
      <c r="AN12" s="54">
        <f>IF($F19=$T12,$D19,"")</f>
        <v>21</v>
      </c>
      <c r="AO12" s="54">
        <f>IF($F20=$T12,$D20,"")</f>
        <v>22.9</v>
      </c>
      <c r="AP12" s="54">
        <f>IF($F21=$T12,$D21,"")</f>
        <v>25.8</v>
      </c>
      <c r="AQ12" s="54" t="e">
        <f>IF(#REF!=$T12,#REF!,"")</f>
        <v>#REF!</v>
      </c>
      <c r="AR12" s="54" t="e">
        <f>IF(#REF!=$T12,#REF!,"")</f>
        <v>#REF!</v>
      </c>
      <c r="AS12" s="54" t="e">
        <f>IF(#REF!=$T12,#REF!,"")</f>
        <v>#REF!</v>
      </c>
      <c r="AT12" s="54" t="e">
        <f>IF(#REF!=$T12,#REF!,"")</f>
        <v>#REF!</v>
      </c>
      <c r="AU12" s="54" t="e">
        <f>IF(#REF!=$T12,#REF!,"")</f>
        <v>#REF!</v>
      </c>
      <c r="AV12" s="54" t="e">
        <f>IF(#REF!=$T12,#REF!,"")</f>
        <v>#REF!</v>
      </c>
      <c r="AW12" s="54" t="e">
        <f>IF(#REF!=$T12,#REF!,"")</f>
        <v>#REF!</v>
      </c>
      <c r="AX12" s="54" t="e">
        <f>IF(#REF!=$T12,#REF!,"")</f>
        <v>#REF!</v>
      </c>
      <c r="AY12" s="54" t="e">
        <f>IF(#REF!=$T12,#REF!,"")</f>
        <v>#REF!</v>
      </c>
      <c r="AZ12" s="54" t="e">
        <f>IF(#REF!=$T12,#REF!,"")</f>
        <v>#REF!</v>
      </c>
      <c r="BA12" s="54" t="e">
        <f>IF(#REF!=$T12,#REF!,"")</f>
        <v>#REF!</v>
      </c>
      <c r="BB12" s="54" t="e">
        <f>IF(#REF!=$T12,#REF!,"")</f>
        <v>#REF!</v>
      </c>
      <c r="BC12" s="54" t="e">
        <f>IF(#REF!=$T12,#REF!,"")</f>
        <v>#REF!</v>
      </c>
      <c r="BD12" s="54" t="e">
        <f>IF(#REF!=$T12,#REF!,"")</f>
        <v>#REF!</v>
      </c>
      <c r="BE12" s="54" t="e">
        <f>IF(#REF!=$T12,#REF!,"")</f>
        <v>#REF!</v>
      </c>
      <c r="BF12" s="54" t="e">
        <f>IF(#REF!=$T12,#REF!,"")</f>
        <v>#REF!</v>
      </c>
      <c r="BG12" s="54" t="e">
        <f>IF(#REF!=$T12,#REF!,"")</f>
        <v>#REF!</v>
      </c>
      <c r="BH12" s="54" t="e">
        <f>IF(#REF!=$T12,#REF!,"")</f>
        <v>#REF!</v>
      </c>
      <c r="BI12" s="54" t="e">
        <f>IF(#REF!=$T12,#REF!,"")</f>
        <v>#REF!</v>
      </c>
      <c r="BJ12" s="54" t="e">
        <f>IF(#REF!=$T12,#REF!,"")</f>
        <v>#REF!</v>
      </c>
      <c r="BK12" s="55" t="e">
        <f>IF(#REF!=$T12,#REF!,"")</f>
        <v>#REF!</v>
      </c>
      <c r="BL12" s="57" t="s">
        <v>40</v>
      </c>
    </row>
    <row r="13" spans="1:64" x14ac:dyDescent="0.35">
      <c r="A13" s="26" t="s">
        <v>41</v>
      </c>
      <c r="B13" s="42" t="s">
        <v>42</v>
      </c>
      <c r="C13" s="43">
        <v>11</v>
      </c>
      <c r="D13" s="42">
        <v>22.699000000000002</v>
      </c>
      <c r="E13" s="43">
        <v>5.2000000000003155E-2</v>
      </c>
      <c r="F13" s="26">
        <v>4</v>
      </c>
      <c r="G13" s="42" t="s">
        <v>20</v>
      </c>
      <c r="H13" s="44">
        <v>22.1</v>
      </c>
      <c r="I13" s="45"/>
      <c r="J13" s="143"/>
      <c r="K13" s="144"/>
      <c r="L13" s="144"/>
      <c r="M13" s="43" t="s">
        <v>58</v>
      </c>
      <c r="N13" s="103">
        <v>0</v>
      </c>
      <c r="O13" s="148"/>
      <c r="T13" s="53" t="s">
        <v>43</v>
      </c>
      <c r="U13" s="54">
        <f>COUNTIF($F$3:$F$21,#REF!)</f>
        <v>0</v>
      </c>
      <c r="V13" s="54" t="str">
        <f t="shared" si="2"/>
        <v/>
      </c>
      <c r="W13" s="55" t="str">
        <f t="shared" si="3"/>
        <v/>
      </c>
      <c r="X13" s="56" t="str">
        <f>IF($F3=$T13,$D3,"")</f>
        <v/>
      </c>
      <c r="Y13" s="54" t="str">
        <f>IF($F4=$T13,$D4,"")</f>
        <v/>
      </c>
      <c r="Z13" s="54" t="str">
        <f>IF($F5=$T13,$D5,"")</f>
        <v/>
      </c>
      <c r="AA13" s="54" t="str">
        <f>IF($F6=$T13,$D6,"")</f>
        <v/>
      </c>
      <c r="AB13" s="54" t="str">
        <f>IF($F7=$T13,$D7,"")</f>
        <v/>
      </c>
      <c r="AC13" s="54" t="str">
        <f>IF($F8=$T13,$D8,"")</f>
        <v/>
      </c>
      <c r="AD13" s="54" t="str">
        <f>IF($F9=$T13,$D9,"")</f>
        <v/>
      </c>
      <c r="AE13" s="54" t="str">
        <f>IF($F10=$T13,$D10,"")</f>
        <v/>
      </c>
      <c r="AF13" s="54" t="str">
        <f>IF($F11=$T13,$D11,"")</f>
        <v/>
      </c>
      <c r="AG13" s="54" t="str">
        <f>IF($F12=$T13,$D12,"")</f>
        <v/>
      </c>
      <c r="AH13" s="54" t="str">
        <f>IF($F13=$T13,$D13,"")</f>
        <v/>
      </c>
      <c r="AI13" s="54" t="str">
        <f>IF($F14=$T13,$D14,"")</f>
        <v/>
      </c>
      <c r="AJ13" s="54" t="str">
        <f>IF($F15=$T13,$D15,"")</f>
        <v/>
      </c>
      <c r="AK13" s="54" t="str">
        <f>IF($F16=$T13,$D16,"")</f>
        <v/>
      </c>
      <c r="AL13" s="54" t="str">
        <f>IF($F17=$T13,$D17,"")</f>
        <v/>
      </c>
      <c r="AM13" s="54" t="str">
        <f>IF($F18=$T13,$D18,"")</f>
        <v/>
      </c>
      <c r="AN13" s="54" t="str">
        <f>IF($F19=$T13,$D19,"")</f>
        <v/>
      </c>
      <c r="AO13" s="54" t="str">
        <f>IF($F20=$T13,$D20,"")</f>
        <v/>
      </c>
      <c r="AP13" s="54" t="str">
        <f>IF($F21=$T13,$D21,"")</f>
        <v/>
      </c>
      <c r="AQ13" s="54" t="e">
        <f>IF(#REF!=$T13,#REF!,"")</f>
        <v>#REF!</v>
      </c>
      <c r="AR13" s="54" t="e">
        <f>IF(#REF!=$T13,#REF!,"")</f>
        <v>#REF!</v>
      </c>
      <c r="AS13" s="54" t="e">
        <f>IF(#REF!=$T13,#REF!,"")</f>
        <v>#REF!</v>
      </c>
      <c r="AT13" s="54" t="e">
        <f>IF(#REF!=$T13,#REF!,"")</f>
        <v>#REF!</v>
      </c>
      <c r="AU13" s="54" t="e">
        <f>IF(#REF!=$T13,#REF!,"")</f>
        <v>#REF!</v>
      </c>
      <c r="AV13" s="54" t="e">
        <f>IF(#REF!=$T13,#REF!,"")</f>
        <v>#REF!</v>
      </c>
      <c r="AW13" s="54" t="e">
        <f>IF(#REF!=$T13,#REF!,"")</f>
        <v>#REF!</v>
      </c>
      <c r="AX13" s="54" t="e">
        <f>IF(#REF!=$T13,#REF!,"")</f>
        <v>#REF!</v>
      </c>
      <c r="AY13" s="54" t="e">
        <f>IF(#REF!=$T13,#REF!,"")</f>
        <v>#REF!</v>
      </c>
      <c r="AZ13" s="54" t="e">
        <f>IF(#REF!=$T13,#REF!,"")</f>
        <v>#REF!</v>
      </c>
      <c r="BA13" s="54" t="e">
        <f>IF(#REF!=$T13,#REF!,"")</f>
        <v>#REF!</v>
      </c>
      <c r="BB13" s="54" t="e">
        <f>IF(#REF!=$T13,#REF!,"")</f>
        <v>#REF!</v>
      </c>
      <c r="BC13" s="54" t="e">
        <f>IF(#REF!=$T13,#REF!,"")</f>
        <v>#REF!</v>
      </c>
      <c r="BD13" s="54" t="e">
        <f>IF(#REF!=$T13,#REF!,"")</f>
        <v>#REF!</v>
      </c>
      <c r="BE13" s="54" t="e">
        <f>IF(#REF!=$T13,#REF!,"")</f>
        <v>#REF!</v>
      </c>
      <c r="BF13" s="54" t="e">
        <f>IF(#REF!=$T13,#REF!,"")</f>
        <v>#REF!</v>
      </c>
      <c r="BG13" s="54" t="e">
        <f>IF(#REF!=$T13,#REF!,"")</f>
        <v>#REF!</v>
      </c>
      <c r="BH13" s="54" t="e">
        <f>IF(#REF!=$T13,#REF!,"")</f>
        <v>#REF!</v>
      </c>
      <c r="BI13" s="54" t="e">
        <f>IF(#REF!=$T13,#REF!,"")</f>
        <v>#REF!</v>
      </c>
      <c r="BJ13" s="54" t="e">
        <f>IF(#REF!=$T13,#REF!,"")</f>
        <v>#REF!</v>
      </c>
      <c r="BK13" s="55" t="e">
        <f>IF(#REF!=$T13,#REF!,"")</f>
        <v>#REF!</v>
      </c>
      <c r="BL13" s="57" t="s">
        <v>43</v>
      </c>
    </row>
    <row r="14" spans="1:64" ht="15" thickBot="1" x14ac:dyDescent="0.4">
      <c r="A14" s="26" t="s">
        <v>44</v>
      </c>
      <c r="B14" s="42" t="s">
        <v>45</v>
      </c>
      <c r="C14" s="43">
        <v>12</v>
      </c>
      <c r="D14" s="42">
        <v>23.515999999999998</v>
      </c>
      <c r="E14" s="43">
        <v>0.81699999999999662</v>
      </c>
      <c r="F14" s="26">
        <v>4</v>
      </c>
      <c r="G14" s="42" t="s">
        <v>20</v>
      </c>
      <c r="H14" s="44">
        <v>23</v>
      </c>
      <c r="I14" s="45"/>
      <c r="J14" s="143"/>
      <c r="K14" s="144"/>
      <c r="L14" s="144"/>
      <c r="M14" s="104" t="s">
        <v>60</v>
      </c>
      <c r="N14" s="105">
        <v>0</v>
      </c>
      <c r="O14" s="148"/>
      <c r="T14" s="53" t="s">
        <v>46</v>
      </c>
      <c r="U14" s="54">
        <f>COUNTIF($F$3:$F$21,#REF!)</f>
        <v>0</v>
      </c>
      <c r="V14" s="54" t="str">
        <f t="shared" si="2"/>
        <v/>
      </c>
      <c r="W14" s="55" t="str">
        <f t="shared" si="3"/>
        <v/>
      </c>
      <c r="X14" s="56" t="str">
        <f>IF($F3=$T14,$D3,"")</f>
        <v/>
      </c>
      <c r="Y14" s="54" t="str">
        <f>IF($F4=$T14,$D4,"")</f>
        <v/>
      </c>
      <c r="Z14" s="54" t="str">
        <f>IF($F5=$T14,$D5,"")</f>
        <v/>
      </c>
      <c r="AA14" s="54" t="str">
        <f>IF($F6=$T14,$D6,"")</f>
        <v/>
      </c>
      <c r="AB14" s="54" t="str">
        <f>IF($F7=$T14,$D7,"")</f>
        <v/>
      </c>
      <c r="AC14" s="54" t="str">
        <f>IF($F8=$T14,$D8,"")</f>
        <v/>
      </c>
      <c r="AD14" s="54" t="str">
        <f>IF($F9=$T14,$D9,"")</f>
        <v/>
      </c>
      <c r="AE14" s="54" t="str">
        <f>IF($F10=$T14,$D10,"")</f>
        <v/>
      </c>
      <c r="AF14" s="54" t="str">
        <f>IF($F11=$T14,$D11,"")</f>
        <v/>
      </c>
      <c r="AG14" s="54" t="str">
        <f>IF($F12=$T14,$D12,"")</f>
        <v/>
      </c>
      <c r="AH14" s="54" t="str">
        <f>IF($F13=$T14,$D13,"")</f>
        <v/>
      </c>
      <c r="AI14" s="54" t="str">
        <f>IF($F14=$T14,$D14,"")</f>
        <v/>
      </c>
      <c r="AJ14" s="54" t="str">
        <f>IF($F15=$T14,$D15,"")</f>
        <v/>
      </c>
      <c r="AK14" s="54" t="str">
        <f>IF($F16=$T14,$D16,"")</f>
        <v/>
      </c>
      <c r="AL14" s="54" t="str">
        <f>IF($F17=$T14,$D17,"")</f>
        <v/>
      </c>
      <c r="AM14" s="54" t="str">
        <f>IF($F18=$T14,$D18,"")</f>
        <v/>
      </c>
      <c r="AN14" s="54" t="str">
        <f>IF($F19=$T14,$D19,"")</f>
        <v/>
      </c>
      <c r="AO14" s="54" t="str">
        <f>IF($F20=$T14,$D20,"")</f>
        <v/>
      </c>
      <c r="AP14" s="54" t="str">
        <f>IF($F21=$T14,$D21,"")</f>
        <v/>
      </c>
      <c r="AQ14" s="54" t="e">
        <f>IF(#REF!=$T14,#REF!,"")</f>
        <v>#REF!</v>
      </c>
      <c r="AR14" s="54" t="e">
        <f>IF(#REF!=$T14,#REF!,"")</f>
        <v>#REF!</v>
      </c>
      <c r="AS14" s="54" t="e">
        <f>IF(#REF!=$T14,#REF!,"")</f>
        <v>#REF!</v>
      </c>
      <c r="AT14" s="54" t="e">
        <f>IF(#REF!=$T14,#REF!,"")</f>
        <v>#REF!</v>
      </c>
      <c r="AU14" s="54" t="e">
        <f>IF(#REF!=$T14,#REF!,"")</f>
        <v>#REF!</v>
      </c>
      <c r="AV14" s="54" t="e">
        <f>IF(#REF!=$T14,#REF!,"")</f>
        <v>#REF!</v>
      </c>
      <c r="AW14" s="54" t="e">
        <f>IF(#REF!=$T14,#REF!,"")</f>
        <v>#REF!</v>
      </c>
      <c r="AX14" s="54" t="e">
        <f>IF(#REF!=$T14,#REF!,"")</f>
        <v>#REF!</v>
      </c>
      <c r="AY14" s="54" t="e">
        <f>IF(#REF!=$T14,#REF!,"")</f>
        <v>#REF!</v>
      </c>
      <c r="AZ14" s="54" t="e">
        <f>IF(#REF!=$T14,#REF!,"")</f>
        <v>#REF!</v>
      </c>
      <c r="BA14" s="54" t="e">
        <f>IF(#REF!=$T14,#REF!,"")</f>
        <v>#REF!</v>
      </c>
      <c r="BB14" s="54" t="e">
        <f>IF(#REF!=$T14,#REF!,"")</f>
        <v>#REF!</v>
      </c>
      <c r="BC14" s="54" t="e">
        <f>IF(#REF!=$T14,#REF!,"")</f>
        <v>#REF!</v>
      </c>
      <c r="BD14" s="54" t="e">
        <f>IF(#REF!=$T14,#REF!,"")</f>
        <v>#REF!</v>
      </c>
      <c r="BE14" s="54" t="e">
        <f>IF(#REF!=$T14,#REF!,"")</f>
        <v>#REF!</v>
      </c>
      <c r="BF14" s="54" t="e">
        <f>IF(#REF!=$T14,#REF!,"")</f>
        <v>#REF!</v>
      </c>
      <c r="BG14" s="54" t="e">
        <f>IF(#REF!=$T14,#REF!,"")</f>
        <v>#REF!</v>
      </c>
      <c r="BH14" s="54" t="e">
        <f>IF(#REF!=$T14,#REF!,"")</f>
        <v>#REF!</v>
      </c>
      <c r="BI14" s="54" t="e">
        <f>IF(#REF!=$T14,#REF!,"")</f>
        <v>#REF!</v>
      </c>
      <c r="BJ14" s="54" t="e">
        <f>IF(#REF!=$T14,#REF!,"")</f>
        <v>#REF!</v>
      </c>
      <c r="BK14" s="55" t="e">
        <f>IF(#REF!=$T14,#REF!,"")</f>
        <v>#REF!</v>
      </c>
      <c r="BL14" s="57" t="s">
        <v>46</v>
      </c>
    </row>
    <row r="15" spans="1:64" ht="15.5" thickTop="1" thickBot="1" x14ac:dyDescent="0.4">
      <c r="A15" s="26" t="s">
        <v>28</v>
      </c>
      <c r="B15" s="42" t="s">
        <v>47</v>
      </c>
      <c r="C15" s="43">
        <v>13</v>
      </c>
      <c r="D15" s="42">
        <v>29.797999999999998</v>
      </c>
      <c r="E15" s="43">
        <v>6.282</v>
      </c>
      <c r="F15" s="26">
        <v>4</v>
      </c>
      <c r="G15" s="42" t="s">
        <v>20</v>
      </c>
      <c r="H15" s="44">
        <v>29.2</v>
      </c>
      <c r="I15" s="73"/>
      <c r="J15" s="145"/>
      <c r="K15" s="146"/>
      <c r="L15" s="146"/>
      <c r="M15" s="106" t="s">
        <v>61</v>
      </c>
      <c r="N15" s="107">
        <v>57</v>
      </c>
      <c r="O15" s="149"/>
      <c r="T15" s="74" t="s">
        <v>48</v>
      </c>
      <c r="U15" s="75">
        <f>COUNTIF($F$3:$F$21,#REF!)</f>
        <v>0</v>
      </c>
      <c r="V15" s="75" t="str">
        <f t="shared" si="2"/>
        <v/>
      </c>
      <c r="W15" s="76" t="str">
        <f t="shared" si="3"/>
        <v/>
      </c>
      <c r="X15" s="77" t="str">
        <f>IF($F3=$T15,$D3,"")</f>
        <v/>
      </c>
      <c r="Y15" s="75" t="str">
        <f>IF($F4=$T15,$D4,"")</f>
        <v/>
      </c>
      <c r="Z15" s="75" t="str">
        <f>IF($F5=$T15,$D5,"")</f>
        <v/>
      </c>
      <c r="AA15" s="75" t="str">
        <f>IF($F6=$T15,$D6,"")</f>
        <v/>
      </c>
      <c r="AB15" s="75" t="str">
        <f>IF($F7=$T15,$D7,"")</f>
        <v/>
      </c>
      <c r="AC15" s="75" t="str">
        <f>IF($F8=$T15,$D8,"")</f>
        <v/>
      </c>
      <c r="AD15" s="75" t="str">
        <f>IF($F9=$T15,$D9,"")</f>
        <v/>
      </c>
      <c r="AE15" s="75" t="str">
        <f>IF($F10=$T15,$D10,"")</f>
        <v/>
      </c>
      <c r="AF15" s="75" t="str">
        <f>IF($F11=$T15,$D11,"")</f>
        <v/>
      </c>
      <c r="AG15" s="75" t="str">
        <f>IF($F12=$T15,$D12,"")</f>
        <v/>
      </c>
      <c r="AH15" s="75" t="str">
        <f>IF($F13=$T15,$D13,"")</f>
        <v/>
      </c>
      <c r="AI15" s="75" t="str">
        <f>IF($F14=$T15,$D14,"")</f>
        <v/>
      </c>
      <c r="AJ15" s="75" t="str">
        <f>IF($F15=$T15,$D15,"")</f>
        <v/>
      </c>
      <c r="AK15" s="75" t="str">
        <f>IF($F16=$T15,$D16,"")</f>
        <v/>
      </c>
      <c r="AL15" s="75" t="str">
        <f>IF($F17=$T15,$D17,"")</f>
        <v/>
      </c>
      <c r="AM15" s="75" t="str">
        <f>IF($F18=$T15,$D18,"")</f>
        <v/>
      </c>
      <c r="AN15" s="75" t="str">
        <f>IF($F19=$T15,$D19,"")</f>
        <v/>
      </c>
      <c r="AO15" s="75" t="str">
        <f>IF($F20=$T15,$D20,"")</f>
        <v/>
      </c>
      <c r="AP15" s="75" t="str">
        <f>IF($F21=$T15,$D21,"")</f>
        <v/>
      </c>
      <c r="AQ15" s="75" t="e">
        <f>IF(#REF!=$T15,#REF!,"")</f>
        <v>#REF!</v>
      </c>
      <c r="AR15" s="75" t="e">
        <f>IF(#REF!=$T15,#REF!,"")</f>
        <v>#REF!</v>
      </c>
      <c r="AS15" s="75" t="e">
        <f>IF(#REF!=$T15,#REF!,"")</f>
        <v>#REF!</v>
      </c>
      <c r="AT15" s="75" t="e">
        <f>IF(#REF!=$T15,#REF!,"")</f>
        <v>#REF!</v>
      </c>
      <c r="AU15" s="75" t="e">
        <f>IF(#REF!=$T15,#REF!,"")</f>
        <v>#REF!</v>
      </c>
      <c r="AV15" s="75" t="e">
        <f>IF(#REF!=$T15,#REF!,"")</f>
        <v>#REF!</v>
      </c>
      <c r="AW15" s="75" t="e">
        <f>IF(#REF!=$T15,#REF!,"")</f>
        <v>#REF!</v>
      </c>
      <c r="AX15" s="75" t="e">
        <f>IF(#REF!=$T15,#REF!,"")</f>
        <v>#REF!</v>
      </c>
      <c r="AY15" s="75" t="e">
        <f>IF(#REF!=$T15,#REF!,"")</f>
        <v>#REF!</v>
      </c>
      <c r="AZ15" s="75" t="e">
        <f>IF(#REF!=$T15,#REF!,"")</f>
        <v>#REF!</v>
      </c>
      <c r="BA15" s="75" t="e">
        <f>IF(#REF!=$T15,#REF!,"")</f>
        <v>#REF!</v>
      </c>
      <c r="BB15" s="75" t="e">
        <f>IF(#REF!=$T15,#REF!,"")</f>
        <v>#REF!</v>
      </c>
      <c r="BC15" s="75" t="e">
        <f>IF(#REF!=$T15,#REF!,"")</f>
        <v>#REF!</v>
      </c>
      <c r="BD15" s="75" t="e">
        <f>IF(#REF!=$T15,#REF!,"")</f>
        <v>#REF!</v>
      </c>
      <c r="BE15" s="75" t="e">
        <f>IF(#REF!=$T15,#REF!,"")</f>
        <v>#REF!</v>
      </c>
      <c r="BF15" s="75" t="e">
        <f>IF(#REF!=$T15,#REF!,"")</f>
        <v>#REF!</v>
      </c>
      <c r="BG15" s="75" t="e">
        <f>IF(#REF!=$T15,#REF!,"")</f>
        <v>#REF!</v>
      </c>
      <c r="BH15" s="75" t="e">
        <f>IF(#REF!=$T15,#REF!,"")</f>
        <v>#REF!</v>
      </c>
      <c r="BI15" s="75" t="e">
        <f>IF(#REF!=$T15,#REF!,"")</f>
        <v>#REF!</v>
      </c>
      <c r="BJ15" s="75" t="e">
        <f>IF(#REF!=$T15,#REF!,"")</f>
        <v>#REF!</v>
      </c>
      <c r="BK15" s="76" t="e">
        <f>IF(#REF!=$T15,#REF!,"")</f>
        <v>#REF!</v>
      </c>
      <c r="BL15" s="78" t="s">
        <v>48</v>
      </c>
    </row>
    <row r="16" spans="1:64" ht="14.25" customHeight="1" x14ac:dyDescent="0.35">
      <c r="A16" s="26" t="s">
        <v>49</v>
      </c>
      <c r="B16" s="42" t="s">
        <v>50</v>
      </c>
      <c r="C16" s="43">
        <v>14</v>
      </c>
      <c r="D16" s="42">
        <v>17.5</v>
      </c>
      <c r="E16" s="43"/>
      <c r="F16" s="26" t="s">
        <v>37</v>
      </c>
      <c r="G16" s="42" t="s">
        <v>25</v>
      </c>
      <c r="H16" s="44">
        <v>17</v>
      </c>
      <c r="I16" s="98"/>
      <c r="J16" s="150" t="s">
        <v>62</v>
      </c>
      <c r="K16" s="151"/>
      <c r="L16" s="151"/>
      <c r="M16" s="25" t="s">
        <v>22</v>
      </c>
      <c r="N16" s="108">
        <v>7.5</v>
      </c>
      <c r="O16" s="109"/>
    </row>
    <row r="17" spans="1:16" ht="14.25" customHeight="1" x14ac:dyDescent="0.35">
      <c r="A17" s="26" t="s">
        <v>49</v>
      </c>
      <c r="B17" s="42" t="s">
        <v>51</v>
      </c>
      <c r="C17" s="43">
        <v>15</v>
      </c>
      <c r="D17" s="42">
        <v>18.613</v>
      </c>
      <c r="E17" s="43">
        <v>1.1129999999999995</v>
      </c>
      <c r="F17" s="26" t="s">
        <v>37</v>
      </c>
      <c r="G17" s="42" t="s">
        <v>25</v>
      </c>
      <c r="H17" s="44">
        <v>18.100000000000001</v>
      </c>
      <c r="I17" s="98"/>
      <c r="J17" s="143"/>
      <c r="K17" s="144"/>
      <c r="L17" s="144"/>
      <c r="M17" s="43" t="s">
        <v>58</v>
      </c>
      <c r="N17" s="110">
        <v>9</v>
      </c>
      <c r="O17" s="109"/>
    </row>
    <row r="18" spans="1:16" ht="14.65" customHeight="1" thickBot="1" x14ac:dyDescent="0.4">
      <c r="A18" s="26" t="s">
        <v>49</v>
      </c>
      <c r="B18" s="42" t="s">
        <v>53</v>
      </c>
      <c r="C18" s="43">
        <v>16</v>
      </c>
      <c r="D18" s="42">
        <v>19</v>
      </c>
      <c r="E18" s="43">
        <v>0.38700000000000045</v>
      </c>
      <c r="F18" s="26" t="s">
        <v>37</v>
      </c>
      <c r="G18" s="42" t="s">
        <v>25</v>
      </c>
      <c r="H18" s="44">
        <v>18.5</v>
      </c>
      <c r="I18" s="98"/>
      <c r="J18" s="145"/>
      <c r="K18" s="146"/>
      <c r="L18" s="146"/>
      <c r="M18" s="111" t="s">
        <v>60</v>
      </c>
      <c r="N18" s="112">
        <v>6</v>
      </c>
      <c r="O18" s="113"/>
    </row>
    <row r="19" spans="1:16" ht="14.25" customHeight="1" x14ac:dyDescent="0.35">
      <c r="A19" s="26" t="s">
        <v>49</v>
      </c>
      <c r="B19" s="42" t="s">
        <v>54</v>
      </c>
      <c r="C19" s="43">
        <v>17</v>
      </c>
      <c r="D19" s="42">
        <v>21</v>
      </c>
      <c r="E19" s="43">
        <v>2</v>
      </c>
      <c r="F19" s="26" t="s">
        <v>40</v>
      </c>
      <c r="G19" s="42" t="s">
        <v>25</v>
      </c>
      <c r="H19" s="44">
        <v>20.5</v>
      </c>
      <c r="I19" s="98"/>
      <c r="J19" s="152" t="s">
        <v>63</v>
      </c>
      <c r="K19" s="153"/>
      <c r="L19" s="153"/>
      <c r="M19" s="153"/>
      <c r="N19" s="114">
        <v>7.6</v>
      </c>
      <c r="O19" s="115" t="s">
        <v>56</v>
      </c>
    </row>
    <row r="20" spans="1:16" x14ac:dyDescent="0.35">
      <c r="A20" s="26" t="s">
        <v>49</v>
      </c>
      <c r="B20" s="42" t="s">
        <v>57</v>
      </c>
      <c r="C20" s="43">
        <v>18</v>
      </c>
      <c r="D20" s="42">
        <v>22.9</v>
      </c>
      <c r="E20" s="43">
        <v>1.8999999999999986</v>
      </c>
      <c r="F20" s="26" t="s">
        <v>40</v>
      </c>
      <c r="G20" s="42" t="s">
        <v>25</v>
      </c>
      <c r="H20" s="44">
        <v>22.4</v>
      </c>
      <c r="I20" s="98"/>
      <c r="J20" s="154" t="s">
        <v>64</v>
      </c>
      <c r="K20" s="155"/>
      <c r="L20" s="155"/>
      <c r="M20" s="155"/>
      <c r="N20" s="110">
        <v>1</v>
      </c>
      <c r="O20" s="109"/>
    </row>
    <row r="21" spans="1:16" ht="14.25" customHeight="1" thickBot="1" x14ac:dyDescent="0.4">
      <c r="A21" s="26" t="s">
        <v>49</v>
      </c>
      <c r="B21" s="42" t="s">
        <v>59</v>
      </c>
      <c r="C21" s="43">
        <v>19</v>
      </c>
      <c r="D21" s="42">
        <v>25.8</v>
      </c>
      <c r="E21" s="43">
        <v>2.9000000000000021</v>
      </c>
      <c r="F21" s="26" t="s">
        <v>40</v>
      </c>
      <c r="G21" s="42" t="s">
        <v>25</v>
      </c>
      <c r="H21" s="44">
        <v>25.3</v>
      </c>
      <c r="I21" s="98"/>
      <c r="J21" s="127" t="s">
        <v>65</v>
      </c>
      <c r="K21" s="128"/>
      <c r="L21" s="128"/>
      <c r="M21" s="128"/>
      <c r="N21" s="116">
        <v>0</v>
      </c>
      <c r="O21" s="117"/>
    </row>
    <row r="22" spans="1:16" ht="15.5" thickTop="1" thickBot="1" x14ac:dyDescent="0.4">
      <c r="C22" s="99"/>
      <c r="D22" s="99"/>
      <c r="E22" s="98"/>
      <c r="F22" s="98"/>
      <c r="G22" s="99"/>
      <c r="H22" s="99"/>
      <c r="I22" s="98"/>
      <c r="J22" s="129" t="s">
        <v>66</v>
      </c>
      <c r="K22" s="130"/>
      <c r="L22" s="130"/>
      <c r="M22" s="130"/>
      <c r="N22" s="118">
        <v>8.6</v>
      </c>
      <c r="O22" s="119" t="s">
        <v>56</v>
      </c>
    </row>
    <row r="23" spans="1:16" ht="14.25" customHeight="1" x14ac:dyDescent="0.35">
      <c r="I23" s="98"/>
      <c r="J23" s="131" t="s">
        <v>67</v>
      </c>
      <c r="K23" s="132"/>
      <c r="L23" s="132"/>
      <c r="M23" s="132"/>
      <c r="N23" s="120">
        <v>0.35416666666666669</v>
      </c>
      <c r="O23" s="121"/>
    </row>
    <row r="24" spans="1:16" ht="14.25" customHeight="1" thickBot="1" x14ac:dyDescent="0.4">
      <c r="I24" s="98"/>
      <c r="J24" s="133" t="s">
        <v>68</v>
      </c>
      <c r="K24" s="134"/>
      <c r="L24" s="134"/>
      <c r="M24" s="134"/>
      <c r="N24" s="122">
        <v>0.71250000000000002</v>
      </c>
      <c r="O24" s="123" t="s">
        <v>56</v>
      </c>
    </row>
    <row r="25" spans="1:16" x14ac:dyDescent="0.35">
      <c r="I25" s="98"/>
      <c r="K25" s="98"/>
      <c r="L25" s="99"/>
      <c r="M25" s="99"/>
      <c r="N25" s="99"/>
      <c r="O25" s="98"/>
      <c r="P25" s="98"/>
    </row>
    <row r="26" spans="1:16" ht="14.25" customHeight="1" x14ac:dyDescent="0.35">
      <c r="I26" s="98"/>
      <c r="K26" s="98"/>
      <c r="L26" s="98"/>
      <c r="M26" s="100"/>
      <c r="N26" s="100"/>
      <c r="O26" s="98"/>
      <c r="P26" s="98"/>
    </row>
    <row r="27" spans="1:16" ht="14.25" customHeight="1" x14ac:dyDescent="0.35">
      <c r="I27" s="98"/>
      <c r="K27" s="98"/>
      <c r="L27" s="98"/>
      <c r="M27" s="100"/>
      <c r="N27" s="100"/>
      <c r="O27" s="98"/>
      <c r="P27" s="98"/>
    </row>
    <row r="28" spans="1:16" x14ac:dyDescent="0.35">
      <c r="I28" s="98"/>
      <c r="K28" s="98"/>
      <c r="L28" s="98"/>
      <c r="M28" s="100"/>
      <c r="N28" s="100"/>
      <c r="O28" s="98"/>
      <c r="P28" s="98"/>
    </row>
    <row r="29" spans="1:16" x14ac:dyDescent="0.35">
      <c r="I29" s="98"/>
      <c r="K29" s="98"/>
      <c r="L29" s="98"/>
      <c r="M29" s="100"/>
      <c r="N29" s="100"/>
      <c r="O29" s="98"/>
      <c r="P29" s="98"/>
    </row>
    <row r="30" spans="1:16" x14ac:dyDescent="0.35">
      <c r="I30" s="98"/>
      <c r="K30" s="98"/>
      <c r="L30" s="98"/>
      <c r="M30" s="100"/>
      <c r="N30" s="100"/>
      <c r="O30" s="98"/>
      <c r="P30" s="98"/>
    </row>
    <row r="31" spans="1:16" x14ac:dyDescent="0.35">
      <c r="I31" s="98"/>
      <c r="K31" s="98"/>
      <c r="L31" s="98"/>
      <c r="M31" s="100"/>
      <c r="N31" s="100"/>
      <c r="O31" s="98"/>
      <c r="P31" s="98"/>
    </row>
    <row r="32" spans="1:16" x14ac:dyDescent="0.35">
      <c r="I32" s="98"/>
      <c r="K32" s="98"/>
      <c r="L32" s="98"/>
      <c r="M32" s="100"/>
      <c r="N32" s="100"/>
      <c r="O32" s="98"/>
      <c r="P32" s="98"/>
    </row>
    <row r="33" spans="9:21" x14ac:dyDescent="0.35">
      <c r="I33" s="98"/>
      <c r="K33" s="98"/>
      <c r="L33" s="98"/>
      <c r="M33" s="100"/>
      <c r="N33" s="100"/>
      <c r="O33" s="98"/>
      <c r="P33" s="98"/>
    </row>
    <row r="34" spans="9:21" x14ac:dyDescent="0.35">
      <c r="I34" s="98"/>
      <c r="K34" s="98"/>
      <c r="L34" s="98"/>
      <c r="M34" s="100"/>
      <c r="N34" s="100"/>
      <c r="O34" s="98"/>
      <c r="P34" s="98"/>
    </row>
    <row r="35" spans="9:21" x14ac:dyDescent="0.35">
      <c r="I35" s="98"/>
      <c r="K35" s="98"/>
      <c r="L35" s="98"/>
      <c r="M35" s="100"/>
      <c r="N35" s="100"/>
      <c r="O35" s="98"/>
      <c r="P35" s="98"/>
    </row>
    <row r="36" spans="9:21" x14ac:dyDescent="0.35">
      <c r="I36" s="98"/>
      <c r="J36" s="99"/>
      <c r="K36" s="99"/>
      <c r="L36" s="99"/>
      <c r="M36" s="98"/>
      <c r="N36" s="100"/>
      <c r="O36" s="100"/>
      <c r="P36" s="98"/>
      <c r="Q36" s="98"/>
    </row>
    <row r="37" spans="9:21" x14ac:dyDescent="0.35">
      <c r="I37" s="98"/>
      <c r="M37" s="98"/>
      <c r="N37" s="100"/>
      <c r="O37" s="100"/>
      <c r="P37" s="98"/>
      <c r="Q37" s="98"/>
    </row>
    <row r="38" spans="9:21" x14ac:dyDescent="0.35">
      <c r="I38" s="98"/>
      <c r="N38" s="98"/>
      <c r="O38" s="100"/>
      <c r="P38" s="100"/>
      <c r="Q38" s="98"/>
      <c r="R38" s="98"/>
    </row>
    <row r="39" spans="9:21" x14ac:dyDescent="0.35">
      <c r="I39" s="98"/>
      <c r="N39" s="99"/>
      <c r="O39" s="125"/>
      <c r="P39" s="125"/>
      <c r="Q39" s="126"/>
      <c r="R39" s="99"/>
    </row>
    <row r="40" spans="9:21" x14ac:dyDescent="0.35">
      <c r="I40" s="98"/>
    </row>
    <row r="41" spans="9:21" x14ac:dyDescent="0.35">
      <c r="I41" s="98"/>
    </row>
    <row r="42" spans="9:21" x14ac:dyDescent="0.35">
      <c r="I42" s="98"/>
    </row>
    <row r="43" spans="9:21" x14ac:dyDescent="0.35">
      <c r="I43" s="99"/>
      <c r="U43" s="124"/>
    </row>
    <row r="44" spans="9:21" x14ac:dyDescent="0.35">
      <c r="U44" s="124"/>
    </row>
  </sheetData>
  <mergeCells count="14">
    <mergeCell ref="A1:H1"/>
    <mergeCell ref="J1:Q1"/>
    <mergeCell ref="T1:W1"/>
    <mergeCell ref="X1:BJ1"/>
    <mergeCell ref="J21:M21"/>
    <mergeCell ref="J22:M22"/>
    <mergeCell ref="J23:M23"/>
    <mergeCell ref="J24:M24"/>
    <mergeCell ref="J10:O11"/>
    <mergeCell ref="J12:L15"/>
    <mergeCell ref="O12:O15"/>
    <mergeCell ref="J16:L18"/>
    <mergeCell ref="J19:M19"/>
    <mergeCell ref="J20:M20"/>
  </mergeCells>
  <conditionalFormatting sqref="A3:E21 G3:H21">
    <cfRule type="expression" dxfId="40" priority="1">
      <formula>$F3="O5"</formula>
    </cfRule>
    <cfRule type="expression" dxfId="39" priority="2">
      <formula>$F3="O4"</formula>
    </cfRule>
    <cfRule type="expression" dxfId="38" priority="3">
      <formula>$F3="O3"</formula>
    </cfRule>
    <cfRule type="expression" dxfId="37" priority="4">
      <formula>$F3="O2"</formula>
    </cfRule>
    <cfRule type="expression" dxfId="36" priority="5">
      <formula>$F3="O1"</formula>
    </cfRule>
    <cfRule type="expression" dxfId="35" priority="6">
      <formula>$F3=8</formula>
    </cfRule>
    <cfRule type="expression" dxfId="34" priority="7">
      <formula>$F3=7</formula>
    </cfRule>
    <cfRule type="expression" dxfId="33" priority="8">
      <formula>$F3=6</formula>
    </cfRule>
    <cfRule type="expression" dxfId="32" priority="9">
      <formula>$F3=5</formula>
    </cfRule>
    <cfRule type="expression" dxfId="31" priority="10">
      <formula>$F3=4</formula>
    </cfRule>
    <cfRule type="expression" dxfId="30" priority="11">
      <formula>$F3=3</formula>
    </cfRule>
    <cfRule type="expression" dxfId="29" priority="12">
      <formula>$F3=2</formula>
    </cfRule>
    <cfRule type="expression" dxfId="28" priority="13">
      <formula>$F3=1</formula>
    </cfRule>
    <cfRule type="cellIs" dxfId="27" priority="14" operator="equal">
      <formula>-1</formula>
    </cfRule>
  </conditionalFormatting>
  <conditionalFormatting sqref="F3:F21">
    <cfRule type="cellIs" dxfId="26" priority="28" operator="equal">
      <formula>"O5"</formula>
    </cfRule>
    <cfRule type="cellIs" dxfId="25" priority="29" operator="equal">
      <formula>"O4"</formula>
    </cfRule>
    <cfRule type="cellIs" dxfId="24" priority="30" operator="equal">
      <formula>"O3"</formula>
    </cfRule>
    <cfRule type="cellIs" dxfId="23" priority="31" operator="equal">
      <formula>"O2"</formula>
    </cfRule>
    <cfRule type="cellIs" dxfId="22" priority="32" operator="equal">
      <formula>"O1"</formula>
    </cfRule>
    <cfRule type="cellIs" dxfId="21" priority="33" operator="equal">
      <formula>8</formula>
    </cfRule>
    <cfRule type="cellIs" dxfId="20" priority="34" operator="equal">
      <formula>7</formula>
    </cfRule>
    <cfRule type="cellIs" dxfId="19" priority="35" operator="equal">
      <formula>6</formula>
    </cfRule>
    <cfRule type="cellIs" dxfId="18" priority="36" operator="equal">
      <formula>5</formula>
    </cfRule>
    <cfRule type="cellIs" dxfId="17" priority="37" operator="equal">
      <formula>4</formula>
    </cfRule>
    <cfRule type="cellIs" dxfId="16" priority="38" operator="equal">
      <formula>3</formula>
    </cfRule>
    <cfRule type="cellIs" dxfId="15" priority="39" operator="equal">
      <formula>2</formula>
    </cfRule>
    <cfRule type="cellIs" dxfId="14" priority="40" operator="equal">
      <formula>1</formula>
    </cfRule>
  </conditionalFormatting>
  <conditionalFormatting sqref="I24:I42">
    <cfRule type="expression" dxfId="13" priority="70">
      <formula>#REF!="O5"</formula>
    </cfRule>
    <cfRule type="expression" dxfId="12" priority="71">
      <formula>#REF!="O4"</formula>
    </cfRule>
    <cfRule type="expression" dxfId="11" priority="72">
      <formula>#REF!="O3"</formula>
    </cfRule>
    <cfRule type="expression" dxfId="10" priority="73">
      <formula>#REF!="O2"</formula>
    </cfRule>
    <cfRule type="expression" dxfId="9" priority="74">
      <formula>#REF!="O1"</formula>
    </cfRule>
    <cfRule type="expression" dxfId="8" priority="75">
      <formula>#REF!=8</formula>
    </cfRule>
    <cfRule type="expression" dxfId="7" priority="76">
      <formula>#REF!=7</formula>
    </cfRule>
    <cfRule type="expression" dxfId="6" priority="77">
      <formula>#REF!=6</formula>
    </cfRule>
    <cfRule type="expression" dxfId="5" priority="78">
      <formula>#REF!=5</formula>
    </cfRule>
    <cfRule type="expression" dxfId="4" priority="79">
      <formula>#REF!=4</formula>
    </cfRule>
    <cfRule type="expression" dxfId="3" priority="80">
      <formula>#REF!=3</formula>
    </cfRule>
    <cfRule type="expression" dxfId="2" priority="81">
      <formula>#REF!=2</formula>
    </cfRule>
    <cfRule type="expression" dxfId="1" priority="82">
      <formula>#REF!=1</formula>
    </cfRule>
    <cfRule type="cellIs" dxfId="0" priority="83" operator="equal">
      <formula>-1</formula>
    </cfRule>
  </conditionalFormatting>
  <dataValidations count="4">
    <dataValidation type="list" allowBlank="1" showInputMessage="1" showErrorMessage="1" sqref="G3:G21" xr:uid="{1BD337E6-A336-4181-8ACD-FF43029A3AF4}">
      <formula1>"WEB,DEC"</formula1>
    </dataValidation>
    <dataValidation type="list" allowBlank="1" showInputMessage="1" showErrorMessage="1" sqref="M9 O3:O8" xr:uid="{BAA73C69-FF02-47FB-8840-25B066273395}">
      <formula1>"Best of 5, Fixed 3-heat, Fixed 5-heat"</formula1>
    </dataValidation>
    <dataValidation type="list" allowBlank="1" showInputMessage="1" showErrorMessage="1" sqref="N3:N8" xr:uid="{FF3F2623-7444-4397-8C9B-B99F841C562D}">
      <formula1>"HANDICAP,NON-HANDICAP"</formula1>
    </dataValidation>
    <dataValidation type="list" allowBlank="1" showInputMessage="1" showErrorMessage="1" sqref="F3:F21" xr:uid="{BB8C086C-67A8-4FAA-8E1D-B19ECD0E3A9F}">
      <formula1>$J$3:$J$8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CAF1161 Approved Div Split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Mellon</dc:creator>
  <cp:lastModifiedBy>Richard Mellon</cp:lastModifiedBy>
  <dcterms:created xsi:type="dcterms:W3CDTF">2024-05-15T04:36:52Z</dcterms:created>
  <dcterms:modified xsi:type="dcterms:W3CDTF">2024-05-17T05:50:59Z</dcterms:modified>
</cp:coreProperties>
</file>