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38400" windowHeight="16440" tabRatio="500" activeTab="3"/>
  </bookViews>
  <sheets>
    <sheet name="coloured" sheetId="1" r:id="rId1"/>
    <sheet name="Division Split" sheetId="2" r:id="rId2"/>
    <sheet name="Black and  White" sheetId="3" r:id="rId3"/>
    <sheet name="timing table" sheetId="4" r:id="rId4"/>
  </sheets>
  <definedNames>
    <definedName name="_xlnm.Print_Area" localSheetId="2">'Black and  White'!$A$2:$AE$37</definedName>
    <definedName name="_xlnm.Print_Area" localSheetId="3">'timing table'!$B$1:$O$40</definedName>
  </definedNames>
  <calcPr calcId="14562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L13" i="4" l="1"/>
  <c r="L9" i="4"/>
  <c r="F6" i="4"/>
  <c r="K9" i="4"/>
  <c r="G6" i="4"/>
  <c r="K13" i="4"/>
  <c r="G13" i="4"/>
  <c r="K27" i="4"/>
  <c r="K29" i="4"/>
  <c r="K30" i="4"/>
  <c r="K31" i="4"/>
  <c r="K34" i="4"/>
  <c r="K36" i="4"/>
  <c r="K5" i="4"/>
  <c r="K7" i="4"/>
  <c r="K11" i="4"/>
  <c r="K15" i="4"/>
  <c r="K17" i="4"/>
  <c r="K18" i="4"/>
  <c r="K19" i="4"/>
  <c r="K21" i="4"/>
  <c r="K22" i="4"/>
  <c r="K24" i="4"/>
  <c r="K25" i="4"/>
  <c r="K3" i="4"/>
  <c r="G34" i="4"/>
  <c r="G36" i="4"/>
  <c r="G37" i="4"/>
  <c r="G33" i="4"/>
  <c r="G29" i="4"/>
  <c r="G31" i="4"/>
  <c r="G27" i="4"/>
  <c r="G22" i="4"/>
  <c r="G24" i="4"/>
  <c r="G25" i="4"/>
  <c r="G21" i="4"/>
  <c r="G17" i="4"/>
  <c r="G18" i="4"/>
  <c r="G15" i="4"/>
  <c r="G11" i="4"/>
  <c r="G12" i="4"/>
  <c r="G5" i="4"/>
  <c r="G3"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AC20" i="3"/>
  <c r="AA20" i="3"/>
  <c r="Y20" i="3"/>
  <c r="W20" i="3"/>
  <c r="U20" i="3"/>
  <c r="S20" i="3"/>
  <c r="Q20" i="3"/>
  <c r="O20" i="3"/>
  <c r="M20" i="3"/>
  <c r="K20" i="3"/>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alcChain>
</file>

<file path=xl/sharedStrings.xml><?xml version="1.0" encoding="utf-8"?>
<sst xmlns="http://schemas.openxmlformats.org/spreadsheetml/2006/main" count="646" uniqueCount="93">
  <si>
    <t>Awesome All Stars</t>
  </si>
  <si>
    <t>Web</t>
  </si>
  <si>
    <t>Div 1</t>
  </si>
  <si>
    <t>N/A</t>
  </si>
  <si>
    <t>6 races Best of 5 heats</t>
  </si>
  <si>
    <t>Burn N Bolt</t>
  </si>
  <si>
    <t>Airborne Special Ops</t>
  </si>
  <si>
    <t>Dec</t>
  </si>
  <si>
    <t>Div 2</t>
  </si>
  <si>
    <t>Back N Action</t>
  </si>
  <si>
    <t>Airborne Hornets</t>
  </si>
  <si>
    <t>Div 3</t>
  </si>
  <si>
    <t>Luvadog Regardless</t>
  </si>
  <si>
    <t>Div 4</t>
  </si>
  <si>
    <t>Handicap Best of 5 heats</t>
  </si>
  <si>
    <t>Backyard Buddies</t>
  </si>
  <si>
    <t>Burn N Action</t>
  </si>
  <si>
    <t>2 minute change overs</t>
  </si>
  <si>
    <t>DIV</t>
  </si>
  <si>
    <t>all stars</t>
  </si>
  <si>
    <t>b n bolt</t>
  </si>
  <si>
    <t>rascals</t>
  </si>
  <si>
    <t>spec op</t>
  </si>
  <si>
    <t>bk n act</t>
  </si>
  <si>
    <t>pawfect</t>
  </si>
  <si>
    <t>Hornets</t>
  </si>
  <si>
    <t>BB</t>
  </si>
  <si>
    <t>Luva</t>
  </si>
  <si>
    <t>brn n act</t>
  </si>
  <si>
    <t>L</t>
  </si>
  <si>
    <t>R</t>
  </si>
  <si>
    <t>3 RACES BETWEEN RACES</t>
  </si>
  <si>
    <t>May The Points Be With You - 26th May 2019</t>
  </si>
  <si>
    <t xml:space="preserve">Stewarding </t>
  </si>
  <si>
    <t>Seed Time</t>
  </si>
  <si>
    <t>Left Lane</t>
  </si>
  <si>
    <t>VS</t>
  </si>
  <si>
    <t>Right Lane</t>
  </si>
  <si>
    <t xml:space="preserve">Race No. </t>
  </si>
  <si>
    <t>6 Races per team - Best of 5 heats</t>
  </si>
  <si>
    <t>2 Minute change overs</t>
  </si>
  <si>
    <t>Absolutely Awesome</t>
  </si>
  <si>
    <t>15 MINUTE BREAK - Redlands</t>
  </si>
  <si>
    <t>Judging</t>
  </si>
  <si>
    <t xml:space="preserve">Steve </t>
  </si>
  <si>
    <t>Paul</t>
  </si>
  <si>
    <t xml:space="preserve">15 MINUTE BREAK - Awesome Pawsome   </t>
  </si>
  <si>
    <t xml:space="preserve">1 HOUR LUNCH BREAK - 40 mins Airborne        10 Mins Pine Rivers            10 Mins   Luvadogs </t>
  </si>
  <si>
    <t>15 MINUTE BREAK - Awesome Pawsome</t>
  </si>
  <si>
    <t>B/Out</t>
  </si>
  <si>
    <t>Handicap</t>
  </si>
  <si>
    <t xml:space="preserve">Quick guide to Handicap Round Robin racing: </t>
  </si>
  <si>
    <t>Handicap:</t>
  </si>
  <si>
    <t xml:space="preserve">• Handicap is calculated by subtracting the faster team seed time from the slower team seed time </t>
  </si>
  <si>
    <t xml:space="preserve">• The Handicap calculated in this way is entered for the Slower team and 0.00 is entered for the Faster team. For example, if the Left lane team is 3.24 seconds slower than the Right lane team, you enter 3.24 in the Left lane and 0.00 in the Right lane. </t>
  </si>
  <si>
    <t>• Follow the current procedure for entering Handicap times (see below)</t>
  </si>
  <si>
    <t>Breakout:</t>
  </si>
  <si>
    <t xml:space="preserve">• Every team’s Breakout Time is its Seed (Declared) Time - 1.00 seconds </t>
  </si>
  <si>
    <t>• All teams racing in Handicap Round Robin Racing will have a breakout time applied.</t>
  </si>
  <si>
    <t xml:space="preserve">• Follow the current procedure for entering Breakout times </t>
  </si>
  <si>
    <t xml:space="preserve">• You must add the Handicap time to the "normal" Breakout Time for the faster team. </t>
  </si>
  <si>
    <t>• All normal Rules of Racing apply unless otherwise stated for Handicap racing</t>
  </si>
  <si>
    <t>Worked Example:</t>
  </si>
  <si>
    <t>Left Lane team Declared Seed Time = 24.0 seconds</t>
  </si>
  <si>
    <t>Right Lane team Declared Seed Time = 21.5 seconds</t>
  </si>
  <si>
    <t>Enter into the console for handicap:</t>
  </si>
  <si>
    <t>Left lane = (24.00 - 21.50) = 2.50</t>
  </si>
  <si>
    <t>Right lane = 0.00</t>
  </si>
  <si>
    <t xml:space="preserve">Enter into the console for Breakout: </t>
  </si>
  <si>
    <t>Left lane = 23.00</t>
  </si>
  <si>
    <t>Right lane = 23.00</t>
  </si>
  <si>
    <t xml:space="preserve">Console Operating Instructions for Handicap Racing: </t>
  </si>
  <si>
    <t>To enter Handicap:</t>
  </si>
  <si>
    <t>1. Press Setup</t>
  </si>
  <si>
    <t>2. Press Next Choice twice</t>
  </si>
  <si>
    <t>3. Press Enter</t>
  </si>
  <si>
    <t xml:space="preserve">4. Key-In Handicap Time L </t>
  </si>
  <si>
    <t xml:space="preserve">5. Press Enter </t>
  </si>
  <si>
    <t xml:space="preserve">6. Key-In Handicap Time R </t>
  </si>
  <si>
    <t xml:space="preserve">7. Press Enter </t>
  </si>
  <si>
    <t>To enter Breakouts:</t>
  </si>
  <si>
    <t>8. Press Setup</t>
  </si>
  <si>
    <t>9. Press Next Choice once</t>
  </si>
  <si>
    <t>10. Press Enter</t>
  </si>
  <si>
    <t xml:space="preserve">11. Key-In Breakout Time L </t>
  </si>
  <si>
    <t xml:space="preserve">12. Press Enter </t>
  </si>
  <si>
    <t xml:space="preserve">13. Key-In Breakout Time R </t>
  </si>
  <si>
    <t xml:space="preserve">14. Press Enter </t>
  </si>
  <si>
    <t xml:space="preserve">Done! </t>
  </si>
  <si>
    <r>
      <t xml:space="preserve">15 MINUTE BREAK - </t>
    </r>
    <r>
      <rPr>
        <sz val="16"/>
        <color rgb="FFFF0000"/>
        <rFont val="Calibri"/>
        <scheme val="minor"/>
      </rPr>
      <t>Redlands</t>
    </r>
  </si>
  <si>
    <r>
      <t>1 HOUR LUNCH BREAK - 40 mins</t>
    </r>
    <r>
      <rPr>
        <b/>
        <sz val="16"/>
        <color rgb="FF3366FF"/>
        <rFont val="Calibri"/>
        <scheme val="minor"/>
      </rPr>
      <t xml:space="preserve"> Airborne </t>
    </r>
    <r>
      <rPr>
        <sz val="16"/>
        <color rgb="FF0000FF"/>
        <rFont val="Calibri"/>
        <scheme val="minor"/>
      </rPr>
      <t xml:space="preserve">                         10 M</t>
    </r>
    <r>
      <rPr>
        <b/>
        <sz val="16"/>
        <color rgb="FF3366FF"/>
        <rFont val="Calibri"/>
        <scheme val="minor"/>
      </rPr>
      <t xml:space="preserve">ins Pine Rivers  </t>
    </r>
    <r>
      <rPr>
        <sz val="16"/>
        <color rgb="FF0000FF"/>
        <rFont val="Calibri"/>
        <scheme val="minor"/>
      </rPr>
      <t xml:space="preserve">                                         10 Mins   Luvadogs </t>
    </r>
  </si>
  <si>
    <t xml:space="preserve">1 HOUR LUNCH BREAK -              40 mins Airborne                      10 Mins Pine Rivers             10 Mins   Luvadogs </t>
  </si>
  <si>
    <t>Pine Rivers Devils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</si>
</sst>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2"/>
      <color theme="1"/>
      <name val="Calibri"/>
      <family val="2"/>
      <scheme val="minor"/>
    </font>
    <font>
      <sz val="16"/>
      <name val="Arial"/>
    </font>
    <font>
      <sz val="16"/>
      <color theme="1"/>
      <name val="Calibri"/>
      <family val="2"/>
      <scheme val="minor"/>
    </font>
    <font>
      <sz val="16"/>
      <color rgb="FFFF0000"/>
      <name val="Arial"/>
    </font>
    <font>
      <u/>
      <sz val="12"/>
      <color theme="10"/>
      <name val="Calibri"/>
      <family val="2"/>
      <scheme val="minor"/>
    </font>
    <font>
      <u/>
      <sz val="12"/>
      <color theme="11"/>
      <name val="Calibri"/>
      <family val="2"/>
      <scheme val="minor"/>
    </font>
    <font>
      <sz val="16"/>
      <color theme="1"/>
      <name val="Arial"/>
    </font>
    <font>
      <sz val="16"/>
      <color rgb="FFFF0000"/>
      <name val="Calibri"/>
      <scheme val="minor"/>
    </font>
    <font>
      <sz val="16"/>
      <color theme="0"/>
      <name val="Calibri"/>
      <scheme val="minor"/>
    </font>
    <font>
      <sz val="16"/>
      <name val="Calibri"/>
      <family val="2"/>
      <scheme val="minor"/>
    </font>
    <font>
      <sz val="8"/>
      <name val="Calibri"/>
      <family val="2"/>
      <scheme val="minor"/>
    </font>
    <font>
      <b/>
      <u/>
      <sz val="14"/>
      <name val="Arial"/>
      <family val="2"/>
    </font>
    <font>
      <b/>
      <sz val="14"/>
      <name val="Arial"/>
      <family val="2"/>
    </font>
    <font>
      <sz val="14"/>
      <name val="Arial"/>
      <family val="2"/>
    </font>
    <font>
      <sz val="10"/>
      <name val="Arial"/>
      <family val="2"/>
    </font>
    <font>
      <b/>
      <sz val="14"/>
      <color rgb="FF000000"/>
      <name val="Arial"/>
      <family val="2"/>
    </font>
    <font>
      <i/>
      <sz val="14"/>
      <color rgb="FF000000"/>
      <name val="Arial"/>
      <family val="2"/>
    </font>
    <font>
      <sz val="14"/>
      <color rgb="FF000000"/>
      <name val="Arial"/>
      <family val="2"/>
    </font>
    <font>
      <sz val="16"/>
      <color rgb="FF0000FF"/>
      <name val="Calibri"/>
      <scheme val="minor"/>
    </font>
    <font>
      <b/>
      <sz val="16"/>
      <color rgb="FF3366FF"/>
      <name val="Calibri"/>
      <scheme val="minor"/>
    </font>
  </fonts>
  <fills count="12">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CCFFCC"/>
        <bgColor indexed="64"/>
      </patternFill>
    </fill>
    <fill>
      <patternFill patternType="solid">
        <fgColor rgb="FFFB36DA"/>
        <bgColor indexed="64"/>
      </patternFill>
    </fill>
    <fill>
      <patternFill patternType="solid">
        <fgColor rgb="FFB82BEC"/>
        <bgColor indexed="64"/>
      </patternFill>
    </fill>
    <fill>
      <patternFill patternType="solid">
        <fgColor rgb="FFFFFF00"/>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29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4">
    <xf numFmtId="0" fontId="0" fillId="0" borderId="0" xfId="0"/>
    <xf numFmtId="0" fontId="2" fillId="0" borderId="1" xfId="0" applyFont="1" applyFill="1" applyBorder="1" applyAlignment="1" applyProtection="1"/>
    <xf numFmtId="0" fontId="2" fillId="0" borderId="3" xfId="0" applyFont="1" applyBorder="1" applyAlignment="1">
      <alignment horizontal="center" vertical="center"/>
    </xf>
    <xf numFmtId="0" fontId="2" fillId="0" borderId="0" xfId="0" applyFont="1"/>
    <xf numFmtId="0" fontId="2" fillId="0" borderId="5" xfId="0" applyFont="1" applyFill="1" applyBorder="1" applyAlignment="1" applyProtection="1"/>
    <xf numFmtId="0" fontId="2" fillId="0" borderId="7" xfId="0" applyFont="1" applyBorder="1" applyAlignment="1">
      <alignment horizontal="center" vertical="center"/>
    </xf>
    <xf numFmtId="0" fontId="3" fillId="0" borderId="4" xfId="0" applyFont="1" applyFill="1" applyBorder="1" applyAlignment="1" applyProtection="1"/>
    <xf numFmtId="164" fontId="3" fillId="0" borderId="6" xfId="0" applyNumberFormat="1" applyFont="1" applyFill="1" applyBorder="1" applyAlignment="1" applyProtection="1"/>
    <xf numFmtId="0" fontId="3" fillId="0" borderId="5" xfId="0" applyFont="1" applyFill="1" applyBorder="1" applyAlignment="1" applyProtection="1"/>
    <xf numFmtId="164" fontId="2" fillId="0" borderId="7" xfId="0" applyNumberFormat="1" applyFont="1" applyBorder="1" applyAlignment="1">
      <alignment horizontal="center" vertical="center"/>
    </xf>
    <xf numFmtId="0" fontId="3" fillId="0" borderId="8" xfId="0" applyFont="1" applyFill="1" applyBorder="1" applyAlignment="1" applyProtection="1"/>
    <xf numFmtId="0" fontId="2" fillId="0" borderId="8" xfId="0" applyFont="1" applyFill="1" applyBorder="1" applyAlignment="1" applyProtection="1"/>
    <xf numFmtId="0" fontId="2" fillId="0" borderId="9" xfId="0" applyFont="1" applyBorder="1" applyAlignment="1">
      <alignment horizontal="center" vertical="center"/>
    </xf>
    <xf numFmtId="0" fontId="3" fillId="0" borderId="6" xfId="0" applyFont="1" applyFill="1" applyBorder="1" applyAlignment="1" applyProtection="1"/>
    <xf numFmtId="0" fontId="1" fillId="4" borderId="2" xfId="0" applyFont="1" applyFill="1" applyBorder="1" applyAlignment="1" applyProtection="1"/>
    <xf numFmtId="0" fontId="1" fillId="4" borderId="1" xfId="0" applyFont="1" applyFill="1" applyBorder="1" applyAlignment="1" applyProtection="1"/>
    <xf numFmtId="164" fontId="1" fillId="5" borderId="6" xfId="0" applyNumberFormat="1" applyFont="1" applyFill="1" applyBorder="1" applyAlignment="1" applyProtection="1"/>
    <xf numFmtId="0" fontId="1" fillId="3" borderId="4" xfId="0" applyFont="1" applyFill="1" applyBorder="1" applyAlignment="1" applyProtection="1"/>
    <xf numFmtId="0" fontId="1" fillId="3" borderId="1" xfId="0" applyFont="1" applyFill="1" applyBorder="1" applyAlignment="1" applyProtection="1"/>
    <xf numFmtId="0" fontId="1" fillId="6" borderId="4" xfId="0" applyFont="1" applyFill="1" applyBorder="1" applyAlignment="1" applyProtection="1"/>
    <xf numFmtId="0" fontId="1" fillId="6" borderId="8" xfId="0" applyFont="1" applyFill="1" applyBorder="1" applyAlignment="1" applyProtection="1"/>
    <xf numFmtId="0" fontId="1" fillId="7" borderId="4" xfId="0" applyFont="1" applyFill="1" applyBorder="1" applyAlignment="1" applyProtection="1"/>
    <xf numFmtId="0" fontId="1" fillId="7" borderId="1" xfId="0" applyFont="1" applyFill="1" applyBorder="1" applyAlignment="1" applyProtection="1"/>
    <xf numFmtId="0" fontId="1" fillId="8" borderId="4" xfId="0" applyFont="1" applyFill="1" applyBorder="1" applyAlignment="1" applyProtection="1"/>
    <xf numFmtId="0" fontId="1" fillId="8" borderId="8" xfId="0" applyFont="1" applyFill="1" applyBorder="1" applyAlignment="1" applyProtection="1"/>
    <xf numFmtId="0" fontId="1" fillId="9" borderId="4" xfId="0" applyFont="1" applyFill="1" applyBorder="1" applyAlignment="1" applyProtection="1"/>
    <xf numFmtId="0" fontId="1" fillId="9" borderId="1" xfId="0" applyFont="1" applyFill="1" applyBorder="1" applyAlignment="1" applyProtection="1"/>
    <xf numFmtId="0" fontId="2" fillId="0" borderId="0" xfId="0" applyFont="1" applyFill="1"/>
    <xf numFmtId="0" fontId="2" fillId="0" borderId="0" xfId="0" applyFont="1" applyAlignment="1">
      <alignment horizontal="center"/>
    </xf>
    <xf numFmtId="0" fontId="2" fillId="0" borderId="10" xfId="0" applyFont="1" applyBorder="1" applyAlignment="1">
      <alignment horizontal="center"/>
    </xf>
    <xf numFmtId="0" fontId="3" fillId="0" borderId="10" xfId="0" applyFont="1" applyFill="1" applyBorder="1" applyAlignment="1" applyProtection="1"/>
    <xf numFmtId="164" fontId="3" fillId="0" borderId="10" xfId="0" applyNumberFormat="1" applyFont="1" applyFill="1" applyBorder="1" applyAlignment="1" applyProtection="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2" borderId="10" xfId="0" applyFont="1" applyFill="1" applyBorder="1"/>
    <xf numFmtId="2" fontId="2" fillId="0" borderId="0" xfId="0" applyNumberFormat="1" applyFont="1" applyAlignment="1">
      <alignment vertical="center" wrapText="1"/>
    </xf>
    <xf numFmtId="21" fontId="2" fillId="0" borderId="0" xfId="0" applyNumberFormat="1" applyFont="1"/>
    <xf numFmtId="0" fontId="2" fillId="0" borderId="0" xfId="0" applyFont="1" applyFill="1" applyAlignment="1">
      <alignment horizontal="center"/>
    </xf>
    <xf numFmtId="0" fontId="2" fillId="0" borderId="0" xfId="0" applyFont="1" applyFill="1" applyBorder="1"/>
    <xf numFmtId="21" fontId="8" fillId="0" borderId="0" xfId="0" applyNumberFormat="1" applyFont="1" applyAlignment="1">
      <alignment horizontal="center"/>
    </xf>
    <xf numFmtId="0" fontId="1" fillId="6" borderId="10" xfId="0" applyFont="1" applyFill="1" applyBorder="1" applyAlignment="1" applyProtection="1">
      <alignment horizontal="center"/>
    </xf>
    <xf numFmtId="0" fontId="1" fillId="8" borderId="10" xfId="0" applyFont="1" applyFill="1" applyBorder="1" applyAlignment="1" applyProtection="1">
      <alignment horizontal="center"/>
    </xf>
    <xf numFmtId="0" fontId="2" fillId="0" borderId="10" xfId="0" applyFont="1" applyFill="1" applyBorder="1" applyAlignment="1">
      <alignment horizontal="center"/>
    </xf>
    <xf numFmtId="0" fontId="2" fillId="4" borderId="10" xfId="0" applyFont="1" applyFill="1" applyBorder="1" applyAlignment="1">
      <alignment horizontal="center"/>
    </xf>
    <xf numFmtId="0" fontId="1" fillId="0" borderId="10" xfId="0" applyFont="1" applyFill="1" applyBorder="1" applyAlignment="1" applyProtection="1"/>
    <xf numFmtId="0" fontId="2" fillId="0" borderId="10" xfId="0" applyFont="1" applyBorder="1"/>
    <xf numFmtId="0" fontId="2" fillId="0" borderId="10" xfId="0" applyFont="1" applyFill="1" applyBorder="1"/>
    <xf numFmtId="0" fontId="1" fillId="10" borderId="10" xfId="0" applyFont="1" applyFill="1" applyBorder="1" applyAlignment="1" applyProtection="1"/>
    <xf numFmtId="2" fontId="2" fillId="10" borderId="10" xfId="0" applyNumberFormat="1" applyFont="1" applyFill="1" applyBorder="1" applyAlignment="1">
      <alignment vertical="center" wrapText="1"/>
    </xf>
    <xf numFmtId="0" fontId="1" fillId="11" borderId="10" xfId="0" applyFont="1" applyFill="1" applyBorder="1" applyAlignment="1" applyProtection="1"/>
    <xf numFmtId="0" fontId="7" fillId="0" borderId="10" xfId="0" applyFont="1" applyBorder="1"/>
    <xf numFmtId="0" fontId="6" fillId="10" borderId="10" xfId="0" applyFont="1" applyFill="1" applyBorder="1" applyAlignment="1" applyProtection="1"/>
    <xf numFmtId="0" fontId="3" fillId="11" borderId="10" xfId="0" applyFont="1" applyFill="1" applyBorder="1" applyAlignment="1" applyProtection="1"/>
    <xf numFmtId="0" fontId="6" fillId="0" borderId="10" xfId="0" applyFont="1" applyFill="1" applyBorder="1" applyAlignment="1" applyProtection="1"/>
    <xf numFmtId="164" fontId="6" fillId="10" borderId="10" xfId="0" applyNumberFormat="1" applyFont="1" applyFill="1" applyBorder="1" applyAlignment="1" applyProtection="1"/>
    <xf numFmtId="0" fontId="2" fillId="10" borderId="10" xfId="0" applyFont="1" applyFill="1" applyBorder="1"/>
    <xf numFmtId="0" fontId="2" fillId="11" borderId="10" xfId="0" applyFont="1" applyFill="1" applyBorder="1"/>
    <xf numFmtId="2" fontId="2" fillId="11" borderId="10" xfId="0" applyNumberFormat="1" applyFont="1" applyFill="1" applyBorder="1" applyAlignment="1">
      <alignment vertical="center" wrapText="1"/>
    </xf>
    <xf numFmtId="164" fontId="1" fillId="0" borderId="10" xfId="0" applyNumberFormat="1" applyFont="1" applyFill="1" applyBorder="1" applyAlignment="1" applyProtection="1"/>
    <xf numFmtId="0" fontId="7" fillId="0" borderId="10" xfId="0" applyFont="1" applyFill="1" applyBorder="1"/>
    <xf numFmtId="164" fontId="1" fillId="10" borderId="10" xfId="0" applyNumberFormat="1" applyFont="1" applyFill="1" applyBorder="1" applyAlignment="1" applyProtection="1"/>
    <xf numFmtId="2" fontId="2" fillId="0" borderId="10" xfId="0" applyNumberFormat="1" applyFont="1" applyBorder="1" applyAlignment="1">
      <alignment vertical="center" wrapText="1"/>
    </xf>
    <xf numFmtId="0" fontId="6" fillId="11" borderId="10" xfId="0" applyFont="1" applyFill="1" applyBorder="1" applyAlignment="1" applyProtection="1"/>
    <xf numFmtId="0" fontId="1" fillId="9" borderId="10" xfId="0" applyFont="1" applyFill="1" applyBorder="1" applyAlignment="1" applyProtection="1">
      <alignment horizontal="center"/>
    </xf>
    <xf numFmtId="0" fontId="1" fillId="2" borderId="10" xfId="0" applyFont="1" applyFill="1" applyBorder="1" applyAlignment="1" applyProtection="1">
      <alignment horizontal="center"/>
    </xf>
    <xf numFmtId="0" fontId="6" fillId="3" borderId="10" xfId="0" applyFont="1" applyFill="1" applyBorder="1" applyAlignment="1" applyProtection="1">
      <alignment horizontal="center"/>
    </xf>
    <xf numFmtId="0" fontId="3" fillId="0" borderId="10" xfId="0" applyFont="1" applyFill="1" applyBorder="1" applyAlignment="1" applyProtection="1">
      <alignment horizontal="center"/>
    </xf>
    <xf numFmtId="164" fontId="1" fillId="5" borderId="10" xfId="0" applyNumberFormat="1" applyFont="1" applyFill="1" applyBorder="1" applyAlignment="1" applyProtection="1">
      <alignment horizontal="center"/>
    </xf>
    <xf numFmtId="0" fontId="1" fillId="7" borderId="10" xfId="0" applyFont="1" applyFill="1" applyBorder="1" applyAlignment="1" applyProtection="1">
      <alignment horizontal="center"/>
    </xf>
    <xf numFmtId="164" fontId="3" fillId="0" borderId="10" xfId="0" applyNumberFormat="1" applyFont="1" applyFill="1" applyBorder="1" applyAlignment="1" applyProtection="1">
      <alignment horizontal="center"/>
    </xf>
    <xf numFmtId="0" fontId="1" fillId="5" borderId="10" xfId="0" applyFont="1" applyFill="1" applyBorder="1" applyAlignment="1" applyProtection="1">
      <alignment horizontal="left"/>
    </xf>
    <xf numFmtId="0" fontId="1" fillId="5" borderId="10" xfId="0" applyFont="1" applyFill="1" applyBorder="1" applyAlignment="1" applyProtection="1">
      <alignment horizontal="center"/>
    </xf>
    <xf numFmtId="0" fontId="7" fillId="4" borderId="10" xfId="0" applyFont="1" applyFill="1" applyBorder="1" applyAlignment="1">
      <alignment horizontal="center"/>
    </xf>
    <xf numFmtId="2" fontId="1" fillId="4" borderId="10" xfId="0" applyNumberFormat="1" applyFont="1" applyFill="1" applyBorder="1" applyAlignment="1" applyProtection="1">
      <alignment horizontal="center" vertical="center" wrapText="1"/>
    </xf>
    <xf numFmtId="0" fontId="1" fillId="4" borderId="10" xfId="0" applyFont="1" applyFill="1" applyBorder="1" applyAlignment="1" applyProtection="1">
      <alignment horizontal="center"/>
    </xf>
    <xf numFmtId="164" fontId="1" fillId="0" borderId="7"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7" fillId="0" borderId="0" xfId="0" applyFont="1"/>
    <xf numFmtId="0" fontId="9" fillId="0" borderId="0" xfId="0" applyFont="1" applyFill="1" applyAlignment="1">
      <alignment horizontal="center"/>
    </xf>
    <xf numFmtId="0" fontId="9" fillId="0" borderId="0" xfId="0" applyFont="1" applyFill="1"/>
    <xf numFmtId="0" fontId="9" fillId="4" borderId="10" xfId="0" applyFont="1" applyFill="1" applyBorder="1" applyAlignment="1">
      <alignment horizontal="center"/>
    </xf>
    <xf numFmtId="0" fontId="9" fillId="0" borderId="10" xfId="0" applyFont="1" applyFill="1" applyBorder="1" applyAlignment="1">
      <alignment horizontal="center"/>
    </xf>
    <xf numFmtId="0" fontId="9" fillId="0" borderId="10" xfId="0" applyFont="1" applyFill="1" applyBorder="1"/>
    <xf numFmtId="0" fontId="1" fillId="0" borderId="10" xfId="0" applyFont="1" applyFill="1" applyBorder="1" applyAlignment="1" applyProtection="1">
      <alignment horizontal="center"/>
    </xf>
    <xf numFmtId="164" fontId="1" fillId="0" borderId="10" xfId="0" applyNumberFormat="1" applyFont="1" applyFill="1" applyBorder="1" applyAlignment="1" applyProtection="1">
      <alignment horizontal="center"/>
    </xf>
    <xf numFmtId="0" fontId="9" fillId="4" borderId="0" xfId="0" applyFont="1" applyFill="1" applyAlignment="1">
      <alignment horizontal="center"/>
    </xf>
    <xf numFmtId="0" fontId="9" fillId="0" borderId="0" xfId="0" applyFont="1" applyFill="1" applyAlignment="1">
      <alignment horizontal="center"/>
    </xf>
    <xf numFmtId="0" fontId="9" fillId="0" borderId="0" xfId="0" applyFont="1" applyFill="1" applyBorder="1"/>
    <xf numFmtId="2" fontId="9" fillId="0" borderId="0" xfId="0" applyNumberFormat="1" applyFont="1" applyFill="1" applyAlignment="1">
      <alignment vertical="center" wrapText="1"/>
    </xf>
    <xf numFmtId="2" fontId="1" fillId="0" borderId="10" xfId="0" applyNumberFormat="1" applyFont="1" applyFill="1" applyBorder="1" applyAlignment="1" applyProtection="1">
      <alignment horizontal="center" vertical="center" wrapText="1"/>
    </xf>
    <xf numFmtId="21" fontId="9" fillId="0" borderId="0" xfId="0" applyNumberFormat="1" applyFont="1" applyFill="1"/>
    <xf numFmtId="2" fontId="9" fillId="0" borderId="10" xfId="0" applyNumberFormat="1" applyFont="1" applyFill="1" applyBorder="1" applyAlignment="1">
      <alignment vertical="center" wrapText="1"/>
    </xf>
    <xf numFmtId="0" fontId="9" fillId="0" borderId="0" xfId="0" applyFont="1" applyFill="1" applyAlignment="1"/>
    <xf numFmtId="21" fontId="9" fillId="0" borderId="0" xfId="0" applyNumberFormat="1" applyFont="1" applyFill="1" applyAlignment="1"/>
    <xf numFmtId="0" fontId="1" fillId="0" borderId="9" xfId="0" applyFont="1" applyFill="1" applyBorder="1" applyAlignment="1" applyProtection="1">
      <alignment horizontal="center" vertical="center"/>
    </xf>
    <xf numFmtId="0" fontId="9" fillId="0" borderId="0" xfId="0" applyFont="1" applyFill="1" applyAlignment="1">
      <alignment horizontal="center"/>
    </xf>
    <xf numFmtId="164" fontId="1" fillId="0" borderId="7" xfId="0" applyNumberFormat="1" applyFont="1" applyFill="1" applyBorder="1" applyAlignment="1" applyProtection="1">
      <alignment horizontal="center"/>
    </xf>
    <xf numFmtId="2" fontId="9" fillId="0" borderId="10" xfId="0" applyNumberFormat="1" applyFont="1" applyFill="1" applyBorder="1" applyAlignment="1">
      <alignment horizontal="center"/>
    </xf>
    <xf numFmtId="2" fontId="1" fillId="0" borderId="10" xfId="0" applyNumberFormat="1" applyFont="1" applyFill="1" applyBorder="1" applyAlignment="1" applyProtection="1">
      <alignment horizontal="center"/>
    </xf>
    <xf numFmtId="2" fontId="1" fillId="0" borderId="7" xfId="0" applyNumberFormat="1" applyFont="1" applyFill="1" applyBorder="1" applyAlignment="1" applyProtection="1">
      <alignment horizontal="center" vertical="center"/>
    </xf>
    <xf numFmtId="2" fontId="9" fillId="0" borderId="0" xfId="0" applyNumberFormat="1" applyFont="1" applyFill="1" applyAlignment="1">
      <alignment horizontal="center"/>
    </xf>
    <xf numFmtId="0" fontId="17" fillId="0" borderId="0" xfId="0" applyFont="1" applyAlignment="1">
      <alignment wrapText="1"/>
    </xf>
    <xf numFmtId="0" fontId="9" fillId="0" borderId="0" xfId="0" applyFont="1" applyFill="1" applyAlignment="1">
      <alignment horizontal="left"/>
    </xf>
    <xf numFmtId="0" fontId="12" fillId="0" borderId="0" xfId="0" applyFont="1" applyAlignment="1">
      <alignment horizontal="left" wrapText="1"/>
    </xf>
    <xf numFmtId="2" fontId="9" fillId="0" borderId="0" xfId="0" applyNumberFormat="1" applyFont="1" applyFill="1" applyAlignment="1">
      <alignment horizontal="left"/>
    </xf>
    <xf numFmtId="0" fontId="9" fillId="0" borderId="0" xfId="0" applyFont="1" applyFill="1" applyBorder="1" applyAlignment="1">
      <alignment horizontal="left"/>
    </xf>
    <xf numFmtId="0" fontId="13" fillId="0" borderId="0" xfId="0" applyFont="1" applyAlignment="1">
      <alignment horizontal="left" wrapText="1"/>
    </xf>
    <xf numFmtId="0" fontId="14" fillId="0" borderId="0" xfId="0" applyFont="1" applyAlignment="1">
      <alignment horizontal="left" wrapText="1"/>
    </xf>
    <xf numFmtId="0" fontId="0" fillId="0" borderId="0" xfId="0" applyAlignment="1">
      <alignment horizontal="left" wrapText="1"/>
    </xf>
    <xf numFmtId="164" fontId="9" fillId="0" borderId="10" xfId="0" applyNumberFormat="1" applyFont="1" applyFill="1" applyBorder="1" applyAlignment="1">
      <alignment horizontal="center"/>
    </xf>
    <xf numFmtId="164" fontId="9" fillId="0" borderId="0" xfId="0" applyNumberFormat="1" applyFont="1" applyFill="1" applyAlignment="1">
      <alignment horizontal="left"/>
    </xf>
    <xf numFmtId="164" fontId="9" fillId="0" borderId="0" xfId="0" applyNumberFormat="1" applyFont="1" applyFill="1" applyAlignment="1">
      <alignment horizontal="center"/>
    </xf>
    <xf numFmtId="2" fontId="3" fillId="0" borderId="10" xfId="0" applyNumberFormat="1" applyFont="1" applyFill="1" applyBorder="1" applyAlignment="1" applyProtection="1">
      <alignment horizontal="center"/>
    </xf>
    <xf numFmtId="0" fontId="7" fillId="0" borderId="10" xfId="0" applyFont="1" applyFill="1" applyBorder="1" applyAlignment="1">
      <alignment horizontal="center"/>
    </xf>
    <xf numFmtId="0" fontId="0" fillId="0" borderId="0" xfId="0" applyFill="1"/>
    <xf numFmtId="0" fontId="9" fillId="0" borderId="11" xfId="0" applyFont="1" applyFill="1" applyBorder="1" applyAlignment="1">
      <alignment vertical="center"/>
    </xf>
    <xf numFmtId="0" fontId="1" fillId="0" borderId="1" xfId="0" applyFont="1" applyFill="1" applyBorder="1" applyAlignment="1" applyProtection="1"/>
    <xf numFmtId="0" fontId="1" fillId="0" borderId="8" xfId="0" applyFont="1" applyFill="1" applyBorder="1" applyAlignment="1" applyProtection="1"/>
    <xf numFmtId="0" fontId="9" fillId="0" borderId="1" xfId="0" applyFont="1" applyFill="1" applyBorder="1" applyAlignment="1" applyProtection="1"/>
    <xf numFmtId="0" fontId="9" fillId="0" borderId="5" xfId="0" applyFont="1" applyFill="1" applyBorder="1" applyAlignment="1" applyProtection="1"/>
    <xf numFmtId="0" fontId="1" fillId="0" borderId="5" xfId="0" applyFont="1" applyFill="1" applyBorder="1" applyAlignment="1" applyProtection="1"/>
    <xf numFmtId="0" fontId="2" fillId="0" borderId="12" xfId="0" applyFont="1" applyBorder="1" applyAlignment="1">
      <alignment horizontal="center"/>
    </xf>
    <xf numFmtId="0" fontId="2" fillId="4" borderId="11" xfId="0" applyFont="1" applyFill="1" applyBorder="1" applyAlignment="1">
      <alignment horizontal="center" vertical="center"/>
    </xf>
    <xf numFmtId="0" fontId="2" fillId="0" borderId="0" xfId="0" applyFont="1" applyFill="1" applyAlignment="1">
      <alignment horizontal="center"/>
    </xf>
    <xf numFmtId="2" fontId="2" fillId="2" borderId="10"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1" fillId="0" borderId="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9" fillId="0" borderId="0" xfId="0" applyFont="1" applyFill="1" applyAlignment="1">
      <alignment horizontal="center"/>
    </xf>
    <xf numFmtId="2"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13" fillId="0" borderId="0" xfId="0" applyFont="1" applyAlignment="1">
      <alignment horizontal="left" wrapText="1"/>
    </xf>
    <xf numFmtId="0" fontId="12" fillId="0" borderId="0" xfId="0" applyFont="1" applyAlignment="1">
      <alignment horizontal="left" wrapText="1"/>
    </xf>
    <xf numFmtId="0" fontId="18" fillId="0" borderId="11" xfId="0" applyFont="1" applyFill="1" applyBorder="1" applyAlignment="1">
      <alignment horizontal="center" vertical="center"/>
    </xf>
    <xf numFmtId="0" fontId="15" fillId="0" borderId="0" xfId="0" applyFont="1" applyAlignment="1">
      <alignment horizontal="left" wrapText="1"/>
    </xf>
    <xf numFmtId="0" fontId="11"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wrapText="1"/>
    </xf>
  </cellXfs>
  <cellStyles count="2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opLeftCell="D12" zoomScale="125" zoomScaleNormal="125" zoomScalePageLayoutView="125" workbookViewId="0">
      <selection activeCell="AI31" sqref="AI31"/>
    </sheetView>
  </sheetViews>
  <sheetFormatPr defaultColWidth="10.875" defaultRowHeight="21" x14ac:dyDescent="0.35"/>
  <cols>
    <col min="1" max="1" width="0" style="3" hidden="1" customWidth="1"/>
    <col min="2" max="2" width="10.875" style="3"/>
    <col min="3" max="3" width="11.125" style="37" customWidth="1"/>
    <col min="4" max="4" width="5.375" style="28" customWidth="1"/>
    <col min="5" max="5" width="13.875" style="28" customWidth="1"/>
    <col min="6" max="6" width="31.375" style="28" customWidth="1"/>
    <col min="7" max="7" width="5.625" style="38" customWidth="1"/>
    <col min="8" max="8" width="31.375" style="28" customWidth="1"/>
    <col min="9" max="9" width="15.5" style="28" customWidth="1"/>
    <col min="10" max="10" width="2.625" style="27" hidden="1" customWidth="1"/>
    <col min="11" max="11" width="9" style="27" hidden="1" customWidth="1"/>
    <col min="12" max="12" width="2.625" style="27" hidden="1" customWidth="1"/>
    <col min="13" max="13" width="13" style="3" hidden="1" customWidth="1"/>
    <col min="14" max="14" width="2.625" style="27" hidden="1" customWidth="1"/>
    <col min="15" max="15" width="9" style="27" hidden="1" customWidth="1"/>
    <col min="16" max="16" width="2.625" style="27" hidden="1" customWidth="1"/>
    <col min="17" max="17" width="9" style="3" hidden="1" customWidth="1"/>
    <col min="18" max="18" width="2.625" style="27" hidden="1" customWidth="1"/>
    <col min="19" max="19" width="10.625" style="3" hidden="1" customWidth="1"/>
    <col min="20" max="20" width="2.625" style="27" hidden="1" customWidth="1"/>
    <col min="21" max="21" width="9" style="3" hidden="1" customWidth="1"/>
    <col min="22" max="22" width="2.625" style="27" hidden="1" customWidth="1"/>
    <col min="23" max="23" width="13" style="35" hidden="1" customWidth="1"/>
    <col min="24" max="24" width="2.625" style="27" hidden="1" customWidth="1"/>
    <col min="25" max="25" width="12.375" style="27" hidden="1" customWidth="1"/>
    <col min="26" max="26" width="2.625" style="27" hidden="1" customWidth="1"/>
    <col min="27" max="27" width="9" style="27" hidden="1" customWidth="1"/>
    <col min="28" max="28" width="2.625" style="27" hidden="1" customWidth="1"/>
    <col min="29" max="29" width="6" style="3" hidden="1" customWidth="1"/>
    <col min="30" max="30" width="25.5" style="37" customWidth="1"/>
    <col min="31" max="31" width="10.625" style="78" customWidth="1"/>
    <col min="32" max="16384" width="10.875" style="3"/>
  </cols>
  <sheetData>
    <row r="1" spans="1:33" ht="32.1" customHeight="1" x14ac:dyDescent="0.35">
      <c r="C1" s="121" t="s">
        <v>32</v>
      </c>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3" s="28" customFormat="1" ht="30" customHeight="1" x14ac:dyDescent="0.35">
      <c r="B2" s="39">
        <v>0.375</v>
      </c>
      <c r="C2" s="43" t="s">
        <v>38</v>
      </c>
      <c r="D2" s="43" t="s">
        <v>18</v>
      </c>
      <c r="E2" s="43" t="s">
        <v>34</v>
      </c>
      <c r="F2" s="43" t="s">
        <v>35</v>
      </c>
      <c r="G2" s="43" t="s">
        <v>36</v>
      </c>
      <c r="H2" s="43" t="s">
        <v>37</v>
      </c>
      <c r="I2" s="43" t="s">
        <v>34</v>
      </c>
      <c r="J2" s="43"/>
      <c r="K2" s="43" t="s">
        <v>19</v>
      </c>
      <c r="L2" s="43"/>
      <c r="M2" s="43" t="s">
        <v>24</v>
      </c>
      <c r="N2" s="43"/>
      <c r="O2" s="72" t="s">
        <v>20</v>
      </c>
      <c r="P2" s="43"/>
      <c r="Q2" s="72" t="s">
        <v>23</v>
      </c>
      <c r="R2" s="43"/>
      <c r="S2" s="72" t="s">
        <v>28</v>
      </c>
      <c r="T2" s="43"/>
      <c r="U2" s="43" t="s">
        <v>22</v>
      </c>
      <c r="V2" s="43"/>
      <c r="W2" s="73" t="s">
        <v>25</v>
      </c>
      <c r="X2" s="43"/>
      <c r="Y2" s="43" t="s">
        <v>21</v>
      </c>
      <c r="Z2" s="43"/>
      <c r="AA2" s="74" t="s">
        <v>26</v>
      </c>
      <c r="AB2" s="43"/>
      <c r="AC2" s="74" t="s">
        <v>27</v>
      </c>
      <c r="AD2" s="43" t="s">
        <v>33</v>
      </c>
      <c r="AE2" s="80" t="s">
        <v>43</v>
      </c>
    </row>
    <row r="3" spans="1:33" x14ac:dyDescent="0.35">
      <c r="A3" s="36">
        <v>5.5555555555555558E-3</v>
      </c>
      <c r="B3" s="36">
        <f>SUM(B2+A3)</f>
        <v>0.38055555555555554</v>
      </c>
      <c r="C3" s="42">
        <v>1</v>
      </c>
      <c r="D3" s="29">
        <v>3</v>
      </c>
      <c r="E3" s="63">
        <v>20.702000000000002</v>
      </c>
      <c r="F3" s="63" t="s">
        <v>10</v>
      </c>
      <c r="G3" s="44"/>
      <c r="H3" s="41" t="s">
        <v>12</v>
      </c>
      <c r="I3" s="41">
        <v>20.846</v>
      </c>
      <c r="J3" s="44"/>
      <c r="K3" s="44"/>
      <c r="L3" s="44"/>
      <c r="M3" s="45"/>
      <c r="N3" s="44"/>
      <c r="O3" s="44"/>
      <c r="P3" s="44"/>
      <c r="Q3" s="45"/>
      <c r="R3" s="44"/>
      <c r="S3" s="46"/>
      <c r="T3" s="44"/>
      <c r="U3" s="45"/>
      <c r="V3" s="47" t="s">
        <v>29</v>
      </c>
      <c r="W3" s="48">
        <v>1</v>
      </c>
      <c r="X3" s="44"/>
      <c r="Y3" s="44"/>
      <c r="Z3" s="44"/>
      <c r="AA3" s="49"/>
      <c r="AB3" s="30" t="s">
        <v>30</v>
      </c>
      <c r="AC3" s="50">
        <v>1</v>
      </c>
      <c r="AD3" s="40" t="s">
        <v>15</v>
      </c>
      <c r="AE3" s="81" t="s">
        <v>44</v>
      </c>
    </row>
    <row r="4" spans="1:33" ht="20.100000000000001" customHeight="1" x14ac:dyDescent="0.35">
      <c r="A4" s="36">
        <v>5.5555555555555558E-3</v>
      </c>
      <c r="B4" s="36">
        <f t="shared" ref="B4:B37" si="0">SUM(B3+A4)</f>
        <v>0.38611111111111107</v>
      </c>
      <c r="C4" s="42">
        <v>2</v>
      </c>
      <c r="D4" s="29">
        <v>1</v>
      </c>
      <c r="E4" s="64">
        <v>17.808</v>
      </c>
      <c r="F4" s="64" t="s">
        <v>0</v>
      </c>
      <c r="G4" s="44"/>
      <c r="H4" s="66" t="s">
        <v>5</v>
      </c>
      <c r="I4" s="66">
        <v>17.847000000000001</v>
      </c>
      <c r="J4" s="51" t="s">
        <v>29</v>
      </c>
      <c r="K4" s="51">
        <v>1</v>
      </c>
      <c r="L4" s="30"/>
      <c r="M4" s="45"/>
      <c r="N4" s="30" t="s">
        <v>30</v>
      </c>
      <c r="O4" s="30">
        <v>1</v>
      </c>
      <c r="P4" s="30"/>
      <c r="Q4" s="45"/>
      <c r="R4" s="30"/>
      <c r="S4" s="46"/>
      <c r="T4" s="30"/>
      <c r="U4" s="45"/>
      <c r="V4" s="30"/>
      <c r="W4" s="124" t="s">
        <v>31</v>
      </c>
      <c r="X4" s="30"/>
      <c r="Y4" s="30"/>
      <c r="Z4" s="30"/>
      <c r="AA4" s="52"/>
      <c r="AB4" s="30"/>
      <c r="AC4" s="45"/>
      <c r="AD4" s="40" t="s">
        <v>15</v>
      </c>
      <c r="AE4" s="81" t="s">
        <v>44</v>
      </c>
    </row>
    <row r="5" spans="1:33" x14ac:dyDescent="0.35">
      <c r="A5" s="36">
        <v>5.5555555555555558E-3</v>
      </c>
      <c r="B5" s="36">
        <f t="shared" si="0"/>
        <v>0.39166666666666661</v>
      </c>
      <c r="C5" s="42">
        <v>3</v>
      </c>
      <c r="D5" s="29">
        <v>2</v>
      </c>
      <c r="E5" s="65">
        <v>18.863</v>
      </c>
      <c r="F5" s="65" t="s">
        <v>6</v>
      </c>
      <c r="G5" s="53"/>
      <c r="H5" s="66" t="s">
        <v>9</v>
      </c>
      <c r="I5" s="69">
        <v>19.3</v>
      </c>
      <c r="J5" s="31"/>
      <c r="K5" s="46"/>
      <c r="L5" s="31"/>
      <c r="M5" s="46"/>
      <c r="N5" s="31"/>
      <c r="O5" s="46"/>
      <c r="P5" s="31" t="s">
        <v>30</v>
      </c>
      <c r="Q5" s="50">
        <v>1</v>
      </c>
      <c r="R5" s="31"/>
      <c r="S5" s="46"/>
      <c r="T5" s="54" t="s">
        <v>29</v>
      </c>
      <c r="U5" s="55">
        <v>1</v>
      </c>
      <c r="V5" s="31"/>
      <c r="W5" s="124"/>
      <c r="X5" s="31"/>
      <c r="Y5" s="46"/>
      <c r="Z5" s="31"/>
      <c r="AA5" s="56"/>
      <c r="AB5" s="31"/>
      <c r="AC5" s="45"/>
      <c r="AD5" s="40" t="s">
        <v>15</v>
      </c>
      <c r="AE5" s="81" t="s">
        <v>44</v>
      </c>
    </row>
    <row r="6" spans="1:33" x14ac:dyDescent="0.35">
      <c r="A6" s="36">
        <v>5.5555555555555558E-3</v>
      </c>
      <c r="B6" s="36">
        <f>SUM(B5+A6)</f>
        <v>0.39722222222222214</v>
      </c>
      <c r="C6" s="42">
        <v>4</v>
      </c>
      <c r="D6" s="29">
        <v>4</v>
      </c>
      <c r="E6" s="66">
        <v>25.495000000000001</v>
      </c>
      <c r="F6" s="66" t="s">
        <v>16</v>
      </c>
      <c r="G6" s="30"/>
      <c r="H6" s="68" t="s">
        <v>92</v>
      </c>
      <c r="I6" s="68">
        <v>23.018999999999998</v>
      </c>
      <c r="J6" s="44"/>
      <c r="K6" s="46"/>
      <c r="L6" s="44"/>
      <c r="M6" s="46"/>
      <c r="N6" s="44"/>
      <c r="O6" s="44"/>
      <c r="P6" s="44"/>
      <c r="Q6" s="45"/>
      <c r="R6" s="47" t="s">
        <v>29</v>
      </c>
      <c r="S6" s="55">
        <v>1</v>
      </c>
      <c r="T6" s="44"/>
      <c r="U6" s="45"/>
      <c r="V6" s="44"/>
      <c r="W6" s="124"/>
      <c r="X6" s="30" t="s">
        <v>30</v>
      </c>
      <c r="Y6" s="30">
        <v>1</v>
      </c>
      <c r="Z6" s="44"/>
      <c r="AA6" s="49"/>
      <c r="AB6" s="44"/>
      <c r="AC6" s="45"/>
      <c r="AD6" s="40" t="s">
        <v>15</v>
      </c>
      <c r="AE6" s="81" t="s">
        <v>44</v>
      </c>
    </row>
    <row r="7" spans="1:33" x14ac:dyDescent="0.35">
      <c r="A7" s="36">
        <v>5.5555555555555558E-3</v>
      </c>
      <c r="B7" s="36">
        <f>SUM(B6+A7)</f>
        <v>0.40277777777777768</v>
      </c>
      <c r="C7" s="42">
        <v>5</v>
      </c>
      <c r="D7" s="29">
        <v>3</v>
      </c>
      <c r="E7" s="67">
        <v>20.920999999999999</v>
      </c>
      <c r="F7" s="71" t="s">
        <v>41</v>
      </c>
      <c r="G7" s="44"/>
      <c r="H7" s="63" t="s">
        <v>10</v>
      </c>
      <c r="I7" s="63">
        <v>20.702000000000002</v>
      </c>
      <c r="J7" s="44"/>
      <c r="K7" s="44"/>
      <c r="L7" s="47" t="s">
        <v>29</v>
      </c>
      <c r="M7" s="55">
        <v>1</v>
      </c>
      <c r="N7" s="44"/>
      <c r="O7" s="44"/>
      <c r="P7" s="44"/>
      <c r="Q7" s="45"/>
      <c r="R7" s="44"/>
      <c r="S7" s="46"/>
      <c r="T7" s="44"/>
      <c r="U7" s="45"/>
      <c r="V7" s="30" t="s">
        <v>30</v>
      </c>
      <c r="W7" s="30">
        <v>1</v>
      </c>
      <c r="X7" s="44"/>
      <c r="Y7" s="44"/>
      <c r="Z7" s="44"/>
      <c r="AA7" s="49"/>
      <c r="AB7" s="44"/>
      <c r="AC7" s="45"/>
      <c r="AD7" s="40" t="s">
        <v>15</v>
      </c>
      <c r="AE7" s="81" t="s">
        <v>44</v>
      </c>
    </row>
    <row r="8" spans="1:33" ht="39.950000000000003" customHeight="1" x14ac:dyDescent="0.35">
      <c r="A8" s="36">
        <v>1.0416666666666666E-2</v>
      </c>
      <c r="B8" s="36">
        <f>SUM(B7+A8)</f>
        <v>0.41319444444444436</v>
      </c>
      <c r="C8" s="122" t="s">
        <v>42</v>
      </c>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77"/>
      <c r="AG8" s="77"/>
    </row>
    <row r="9" spans="1:33" x14ac:dyDescent="0.35">
      <c r="A9" s="36">
        <v>5.5555555555555558E-3</v>
      </c>
      <c r="B9" s="36">
        <f t="shared" si="0"/>
        <v>0.4187499999999999</v>
      </c>
      <c r="C9" s="42">
        <v>6</v>
      </c>
      <c r="D9" s="29">
        <v>4</v>
      </c>
      <c r="E9" s="68">
        <v>23.018999999999998</v>
      </c>
      <c r="F9" s="68" t="s">
        <v>92</v>
      </c>
      <c r="G9" s="44"/>
      <c r="H9" s="40" t="s">
        <v>15</v>
      </c>
      <c r="I9" s="40">
        <v>25.343</v>
      </c>
      <c r="J9" s="44"/>
      <c r="K9" s="44"/>
      <c r="L9" s="44"/>
      <c r="M9" s="44"/>
      <c r="N9" s="44"/>
      <c r="O9" s="44"/>
      <c r="P9" s="44"/>
      <c r="Q9" s="45"/>
      <c r="R9" s="44"/>
      <c r="S9" s="45"/>
      <c r="T9" s="44"/>
      <c r="U9" s="45"/>
      <c r="V9" s="44"/>
      <c r="W9" s="57"/>
      <c r="X9" s="47" t="s">
        <v>29</v>
      </c>
      <c r="Y9" s="47">
        <v>1</v>
      </c>
      <c r="Z9" s="30" t="s">
        <v>30</v>
      </c>
      <c r="AA9" s="30">
        <v>1</v>
      </c>
      <c r="AB9" s="44"/>
      <c r="AC9" s="34"/>
      <c r="AD9" s="63" t="s">
        <v>10</v>
      </c>
      <c r="AE9" s="81" t="s">
        <v>45</v>
      </c>
    </row>
    <row r="10" spans="1:33" x14ac:dyDescent="0.35">
      <c r="A10" s="36">
        <v>5.5555555555555558E-3</v>
      </c>
      <c r="B10" s="36">
        <f t="shared" si="0"/>
        <v>0.42430555555555544</v>
      </c>
      <c r="C10" s="42">
        <v>7</v>
      </c>
      <c r="D10" s="29">
        <v>1</v>
      </c>
      <c r="E10" s="66">
        <v>17.847000000000001</v>
      </c>
      <c r="F10" s="66" t="s">
        <v>5</v>
      </c>
      <c r="G10" s="30"/>
      <c r="H10" s="64" t="s">
        <v>0</v>
      </c>
      <c r="I10" s="64">
        <v>17.808</v>
      </c>
      <c r="J10" s="30" t="s">
        <v>30</v>
      </c>
      <c r="K10" s="30">
        <v>1</v>
      </c>
      <c r="L10" s="44"/>
      <c r="M10" s="44"/>
      <c r="N10" s="47" t="s">
        <v>29</v>
      </c>
      <c r="O10" s="47">
        <v>1</v>
      </c>
      <c r="P10" s="44"/>
      <c r="Q10" s="45"/>
      <c r="R10" s="44"/>
      <c r="S10" s="45"/>
      <c r="T10" s="44"/>
      <c r="U10" s="45"/>
      <c r="V10" s="44"/>
      <c r="W10" s="57"/>
      <c r="X10" s="44"/>
      <c r="Y10" s="44"/>
      <c r="Z10" s="44"/>
      <c r="AA10" s="124" t="s">
        <v>31</v>
      </c>
      <c r="AB10" s="44"/>
      <c r="AC10" s="34"/>
      <c r="AD10" s="63" t="s">
        <v>10</v>
      </c>
      <c r="AE10" s="81" t="s">
        <v>45</v>
      </c>
    </row>
    <row r="11" spans="1:33" x14ac:dyDescent="0.35">
      <c r="A11" s="36">
        <v>5.5555555555555558E-3</v>
      </c>
      <c r="B11" s="36">
        <f t="shared" si="0"/>
        <v>0.42986111111111097</v>
      </c>
      <c r="C11" s="42">
        <v>8</v>
      </c>
      <c r="D11" s="29">
        <v>2</v>
      </c>
      <c r="E11" s="69">
        <v>19.3</v>
      </c>
      <c r="F11" s="66" t="s">
        <v>9</v>
      </c>
      <c r="G11" s="30"/>
      <c r="H11" s="65" t="s">
        <v>6</v>
      </c>
      <c r="I11" s="65">
        <v>18.863</v>
      </c>
      <c r="J11" s="53"/>
      <c r="K11" s="44"/>
      <c r="L11" s="53"/>
      <c r="M11" s="44"/>
      <c r="N11" s="53"/>
      <c r="O11" s="44"/>
      <c r="P11" s="51" t="s">
        <v>29</v>
      </c>
      <c r="Q11" s="55">
        <v>1</v>
      </c>
      <c r="R11" s="53"/>
      <c r="S11" s="45"/>
      <c r="T11" s="30" t="s">
        <v>30</v>
      </c>
      <c r="U11" s="50">
        <v>1</v>
      </c>
      <c r="V11" s="53"/>
      <c r="W11" s="57"/>
      <c r="X11" s="53"/>
      <c r="Y11" s="44"/>
      <c r="Z11" s="53"/>
      <c r="AA11" s="124"/>
      <c r="AB11" s="53"/>
      <c r="AC11" s="34"/>
      <c r="AD11" s="63" t="s">
        <v>10</v>
      </c>
      <c r="AE11" s="81" t="s">
        <v>45</v>
      </c>
    </row>
    <row r="12" spans="1:33" x14ac:dyDescent="0.35">
      <c r="A12" s="36">
        <v>5.5555555555555558E-3</v>
      </c>
      <c r="B12" s="36">
        <f t="shared" si="0"/>
        <v>0.43541666666666651</v>
      </c>
      <c r="C12" s="42">
        <v>9</v>
      </c>
      <c r="D12" s="29">
        <v>3</v>
      </c>
      <c r="E12" s="41">
        <v>20.846</v>
      </c>
      <c r="F12" s="41" t="s">
        <v>12</v>
      </c>
      <c r="G12" s="44"/>
      <c r="H12" s="71" t="s">
        <v>41</v>
      </c>
      <c r="I12" s="67">
        <v>20.920999999999999</v>
      </c>
      <c r="J12" s="58"/>
      <c r="K12" s="44"/>
      <c r="L12" s="31" t="s">
        <v>30</v>
      </c>
      <c r="M12" s="59">
        <v>1</v>
      </c>
      <c r="N12" s="58"/>
      <c r="O12" s="44"/>
      <c r="P12" s="58"/>
      <c r="Q12" s="45"/>
      <c r="R12" s="58"/>
      <c r="S12" s="45"/>
      <c r="T12" s="58"/>
      <c r="U12" s="45"/>
      <c r="V12" s="58"/>
      <c r="W12" s="57"/>
      <c r="X12" s="58"/>
      <c r="Y12" s="44"/>
      <c r="Z12" s="58"/>
      <c r="AA12" s="124"/>
      <c r="AB12" s="60" t="s">
        <v>29</v>
      </c>
      <c r="AC12" s="55">
        <v>1</v>
      </c>
      <c r="AD12" s="63" t="s">
        <v>10</v>
      </c>
      <c r="AE12" s="81" t="s">
        <v>45</v>
      </c>
    </row>
    <row r="13" spans="1:33" x14ac:dyDescent="0.35">
      <c r="A13" s="36">
        <v>5.5555555555555558E-3</v>
      </c>
      <c r="B13" s="36">
        <f t="shared" si="0"/>
        <v>0.44097222222222204</v>
      </c>
      <c r="C13" s="42">
        <v>10</v>
      </c>
      <c r="D13" s="29">
        <v>4</v>
      </c>
      <c r="E13" s="40">
        <v>25.343</v>
      </c>
      <c r="F13" s="40" t="s">
        <v>15</v>
      </c>
      <c r="G13" s="44"/>
      <c r="H13" s="66" t="s">
        <v>16</v>
      </c>
      <c r="I13" s="66">
        <v>25.495000000000001</v>
      </c>
      <c r="J13" s="30"/>
      <c r="K13" s="30"/>
      <c r="L13" s="30"/>
      <c r="M13" s="45"/>
      <c r="N13" s="30"/>
      <c r="O13" s="30"/>
      <c r="P13" s="30"/>
      <c r="Q13" s="45"/>
      <c r="R13" s="30" t="s">
        <v>30</v>
      </c>
      <c r="S13" s="50">
        <v>1</v>
      </c>
      <c r="T13" s="30"/>
      <c r="U13" s="45"/>
      <c r="V13" s="30"/>
      <c r="W13" s="57"/>
      <c r="X13" s="30"/>
      <c r="Y13" s="30"/>
      <c r="Z13" s="47" t="s">
        <v>29</v>
      </c>
      <c r="AA13" s="47">
        <v>1</v>
      </c>
      <c r="AB13" s="30"/>
      <c r="AC13" s="45"/>
      <c r="AD13" s="63" t="s">
        <v>10</v>
      </c>
      <c r="AE13" s="81" t="s">
        <v>45</v>
      </c>
    </row>
    <row r="14" spans="1:33" ht="44.1" customHeight="1" x14ac:dyDescent="0.35">
      <c r="A14" s="36">
        <v>1.0416666666666666E-2</v>
      </c>
      <c r="B14" s="36">
        <f t="shared" si="0"/>
        <v>0.45138888888888873</v>
      </c>
      <c r="C14" s="122" t="s">
        <v>46</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77"/>
      <c r="AG14" s="77"/>
    </row>
    <row r="15" spans="1:33" x14ac:dyDescent="0.35">
      <c r="A15" s="36">
        <v>5.5555555555555558E-3</v>
      </c>
      <c r="B15" s="36">
        <f t="shared" si="0"/>
        <v>0.45694444444444426</v>
      </c>
      <c r="C15" s="42">
        <v>11</v>
      </c>
      <c r="D15" s="29">
        <v>3</v>
      </c>
      <c r="E15" s="63">
        <v>20.702000000000002</v>
      </c>
      <c r="F15" s="63" t="s">
        <v>10</v>
      </c>
      <c r="G15" s="44"/>
      <c r="H15" s="41" t="s">
        <v>12</v>
      </c>
      <c r="I15" s="41">
        <v>20.846</v>
      </c>
      <c r="J15" s="44"/>
      <c r="K15" s="44"/>
      <c r="L15" s="44"/>
      <c r="M15" s="53"/>
      <c r="N15" s="44"/>
      <c r="O15" s="44"/>
      <c r="P15" s="44"/>
      <c r="Q15" s="45"/>
      <c r="R15" s="44"/>
      <c r="S15" s="45"/>
      <c r="T15" s="44"/>
      <c r="U15" s="45"/>
      <c r="V15" s="47" t="s">
        <v>29</v>
      </c>
      <c r="W15" s="55">
        <v>1</v>
      </c>
      <c r="X15" s="44"/>
      <c r="Y15" s="49"/>
      <c r="Z15" s="44"/>
      <c r="AA15" s="44"/>
      <c r="AB15" s="30" t="s">
        <v>30</v>
      </c>
      <c r="AC15" s="50">
        <v>1</v>
      </c>
      <c r="AD15" s="68" t="s">
        <v>92</v>
      </c>
      <c r="AE15" s="81" t="s">
        <v>44</v>
      </c>
    </row>
    <row r="16" spans="1:33" x14ac:dyDescent="0.35">
      <c r="A16" s="36">
        <v>5.5555555555555558E-3</v>
      </c>
      <c r="B16" s="36">
        <f t="shared" si="0"/>
        <v>0.4624999999999998</v>
      </c>
      <c r="C16" s="42">
        <v>12</v>
      </c>
      <c r="D16" s="29">
        <v>1</v>
      </c>
      <c r="E16" s="66">
        <v>17.847000000000001</v>
      </c>
      <c r="F16" s="66" t="s">
        <v>5</v>
      </c>
      <c r="G16" s="30"/>
      <c r="H16" s="64" t="s">
        <v>0</v>
      </c>
      <c r="I16" s="64">
        <v>17.808</v>
      </c>
      <c r="J16" s="30" t="s">
        <v>30</v>
      </c>
      <c r="K16" s="30">
        <v>1</v>
      </c>
      <c r="L16" s="44"/>
      <c r="M16" s="53"/>
      <c r="N16" s="47" t="s">
        <v>29</v>
      </c>
      <c r="O16" s="51">
        <v>1</v>
      </c>
      <c r="P16" s="44"/>
      <c r="Q16" s="45"/>
      <c r="R16" s="44"/>
      <c r="S16" s="45"/>
      <c r="T16" s="44"/>
      <c r="U16" s="45"/>
      <c r="V16" s="44"/>
      <c r="W16" s="124" t="s">
        <v>31</v>
      </c>
      <c r="X16" s="44"/>
      <c r="Y16" s="52"/>
      <c r="Z16" s="44"/>
      <c r="AA16" s="30"/>
      <c r="AB16" s="44"/>
      <c r="AC16" s="45"/>
      <c r="AD16" s="68" t="s">
        <v>92</v>
      </c>
      <c r="AE16" s="81" t="s">
        <v>44</v>
      </c>
    </row>
    <row r="17" spans="1:36" x14ac:dyDescent="0.35">
      <c r="A17" s="36">
        <v>5.5555555555555558E-3</v>
      </c>
      <c r="B17" s="36">
        <f t="shared" si="0"/>
        <v>0.46805555555555534</v>
      </c>
      <c r="C17" s="42">
        <v>13</v>
      </c>
      <c r="D17" s="29">
        <v>4</v>
      </c>
      <c r="E17" s="66">
        <v>25.495000000000001</v>
      </c>
      <c r="F17" s="66" t="s">
        <v>16</v>
      </c>
      <c r="G17" s="30"/>
      <c r="H17" s="40" t="s">
        <v>15</v>
      </c>
      <c r="I17" s="40">
        <v>25.343</v>
      </c>
      <c r="J17" s="44"/>
      <c r="K17" s="44"/>
      <c r="L17" s="44"/>
      <c r="M17" s="53"/>
      <c r="N17" s="44"/>
      <c r="O17" s="44"/>
      <c r="P17" s="44"/>
      <c r="Q17" s="45"/>
      <c r="R17" s="47" t="s">
        <v>29</v>
      </c>
      <c r="S17" s="55">
        <v>1</v>
      </c>
      <c r="T17" s="44"/>
      <c r="U17" s="45"/>
      <c r="V17" s="44"/>
      <c r="W17" s="124"/>
      <c r="X17" s="44"/>
      <c r="Y17" s="49"/>
      <c r="Z17" s="30" t="s">
        <v>30</v>
      </c>
      <c r="AA17" s="30">
        <v>1</v>
      </c>
      <c r="AB17" s="44"/>
      <c r="AC17" s="45"/>
      <c r="AD17" s="68" t="s">
        <v>92</v>
      </c>
      <c r="AE17" s="81" t="s">
        <v>44</v>
      </c>
    </row>
    <row r="18" spans="1:36" x14ac:dyDescent="0.35">
      <c r="A18" s="36">
        <v>5.5555555555555558E-3</v>
      </c>
      <c r="B18" s="36">
        <f t="shared" si="0"/>
        <v>0.47361111111111087</v>
      </c>
      <c r="C18" s="42">
        <v>14</v>
      </c>
      <c r="D18" s="29">
        <v>2</v>
      </c>
      <c r="E18" s="69">
        <v>19.3</v>
      </c>
      <c r="F18" s="66" t="s">
        <v>9</v>
      </c>
      <c r="G18" s="30"/>
      <c r="H18" s="65" t="s">
        <v>6</v>
      </c>
      <c r="I18" s="65">
        <v>18.863</v>
      </c>
      <c r="J18" s="53"/>
      <c r="K18" s="53"/>
      <c r="L18" s="53"/>
      <c r="M18" s="53"/>
      <c r="N18" s="53"/>
      <c r="O18" s="53"/>
      <c r="P18" s="51" t="s">
        <v>29</v>
      </c>
      <c r="Q18" s="55">
        <v>1</v>
      </c>
      <c r="R18" s="53"/>
      <c r="S18" s="45"/>
      <c r="T18" s="30" t="s">
        <v>30</v>
      </c>
      <c r="U18" s="50">
        <v>1</v>
      </c>
      <c r="V18" s="53"/>
      <c r="W18" s="124"/>
      <c r="X18" s="53"/>
      <c r="Y18" s="49"/>
      <c r="Z18" s="53"/>
      <c r="AA18" s="53"/>
      <c r="AB18" s="53"/>
      <c r="AC18" s="45"/>
      <c r="AD18" s="68" t="s">
        <v>92</v>
      </c>
      <c r="AE18" s="81" t="s">
        <v>44</v>
      </c>
    </row>
    <row r="19" spans="1:36" x14ac:dyDescent="0.35">
      <c r="A19" s="36">
        <v>5.5555555555555558E-3</v>
      </c>
      <c r="B19" s="36">
        <f t="shared" si="0"/>
        <v>0.47916666666666641</v>
      </c>
      <c r="C19" s="42">
        <v>15</v>
      </c>
      <c r="D19" s="29">
        <v>3</v>
      </c>
      <c r="E19" s="67">
        <v>20.920999999999999</v>
      </c>
      <c r="F19" s="71" t="s">
        <v>41</v>
      </c>
      <c r="G19" s="44"/>
      <c r="H19" s="63" t="s">
        <v>10</v>
      </c>
      <c r="I19" s="63">
        <v>20.702000000000002</v>
      </c>
      <c r="J19" s="44"/>
      <c r="K19" s="44"/>
      <c r="L19" s="47" t="s">
        <v>29</v>
      </c>
      <c r="M19" s="55">
        <v>1</v>
      </c>
      <c r="N19" s="44"/>
      <c r="O19" s="44"/>
      <c r="P19" s="44"/>
      <c r="Q19" s="45"/>
      <c r="R19" s="44"/>
      <c r="S19" s="45"/>
      <c r="T19" s="44"/>
      <c r="U19" s="45"/>
      <c r="V19" s="44" t="s">
        <v>30</v>
      </c>
      <c r="W19" s="45">
        <v>1</v>
      </c>
      <c r="X19" s="44"/>
      <c r="Y19" s="49"/>
      <c r="Z19" s="44"/>
      <c r="AA19" s="44"/>
      <c r="AB19" s="44"/>
      <c r="AC19" s="45"/>
      <c r="AD19" s="68" t="s">
        <v>92</v>
      </c>
      <c r="AE19" s="81" t="s">
        <v>44</v>
      </c>
      <c r="AF19" s="77"/>
      <c r="AG19" s="77"/>
      <c r="AI19" s="77"/>
      <c r="AJ19" s="77"/>
    </row>
    <row r="20" spans="1:36" ht="48" customHeight="1" x14ac:dyDescent="0.35">
      <c r="A20" s="36">
        <v>4.1666666666666664E-2</v>
      </c>
      <c r="B20" s="36">
        <f t="shared" si="0"/>
        <v>0.52083333333333304</v>
      </c>
      <c r="C20" s="122" t="s">
        <v>47</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77"/>
      <c r="AG20" s="77"/>
      <c r="AI20" s="77"/>
      <c r="AJ20" s="77"/>
    </row>
    <row r="21" spans="1:36" x14ac:dyDescent="0.35">
      <c r="A21" s="36">
        <v>5.5555555555555558E-3</v>
      </c>
      <c r="B21" s="36">
        <f t="shared" si="0"/>
        <v>0.52638888888888857</v>
      </c>
      <c r="C21" s="42">
        <v>16</v>
      </c>
      <c r="D21" s="29">
        <v>4</v>
      </c>
      <c r="E21" s="40">
        <v>25.343</v>
      </c>
      <c r="F21" s="40" t="s">
        <v>15</v>
      </c>
      <c r="G21" s="44"/>
      <c r="H21" s="68" t="s">
        <v>92</v>
      </c>
      <c r="I21" s="68">
        <v>23.018999999999998</v>
      </c>
      <c r="J21" s="44"/>
      <c r="K21" s="44"/>
      <c r="L21" s="44"/>
      <c r="M21" s="56"/>
      <c r="N21" s="44"/>
      <c r="O21" s="44"/>
      <c r="P21" s="44"/>
      <c r="Q21" s="45"/>
      <c r="R21" s="44"/>
      <c r="S21" s="45"/>
      <c r="T21" s="44"/>
      <c r="U21" s="45"/>
      <c r="V21" s="44"/>
      <c r="W21" s="61"/>
      <c r="X21" s="30" t="s">
        <v>30</v>
      </c>
      <c r="Y21" s="30">
        <v>1</v>
      </c>
      <c r="Z21" s="47" t="s">
        <v>29</v>
      </c>
      <c r="AA21" s="47">
        <v>1</v>
      </c>
      <c r="AB21" s="44"/>
      <c r="AC21" s="45"/>
      <c r="AD21" s="71" t="s">
        <v>41</v>
      </c>
      <c r="AE21" s="81" t="s">
        <v>45</v>
      </c>
      <c r="AF21" s="77"/>
      <c r="AG21" s="77"/>
      <c r="AI21" s="77"/>
      <c r="AJ21" s="77"/>
    </row>
    <row r="22" spans="1:36" x14ac:dyDescent="0.35">
      <c r="A22" s="36">
        <v>5.5555555555555558E-3</v>
      </c>
      <c r="B22" s="36">
        <f t="shared" si="0"/>
        <v>0.53194444444444411</v>
      </c>
      <c r="C22" s="42">
        <v>17</v>
      </c>
      <c r="D22" s="29">
        <v>3</v>
      </c>
      <c r="E22" s="41">
        <v>20.846</v>
      </c>
      <c r="F22" s="41" t="s">
        <v>12</v>
      </c>
      <c r="G22" s="44"/>
      <c r="H22" s="63" t="s">
        <v>10</v>
      </c>
      <c r="I22" s="63">
        <v>20.702000000000002</v>
      </c>
      <c r="J22" s="44"/>
      <c r="K22" s="44"/>
      <c r="L22" s="44"/>
      <c r="M22" s="56"/>
      <c r="N22" s="44"/>
      <c r="O22" s="44"/>
      <c r="P22" s="44"/>
      <c r="Q22" s="30"/>
      <c r="R22" s="44"/>
      <c r="S22" s="45"/>
      <c r="T22" s="44"/>
      <c r="U22" s="45"/>
      <c r="V22" s="44" t="s">
        <v>30</v>
      </c>
      <c r="W22" s="45">
        <v>1</v>
      </c>
      <c r="X22" s="44"/>
      <c r="Y22" s="124" t="s">
        <v>31</v>
      </c>
      <c r="Z22" s="44"/>
      <c r="AA22" s="44"/>
      <c r="AB22" s="47" t="s">
        <v>29</v>
      </c>
      <c r="AC22" s="55">
        <v>1</v>
      </c>
      <c r="AD22" s="71" t="s">
        <v>41</v>
      </c>
      <c r="AE22" s="81" t="s">
        <v>45</v>
      </c>
    </row>
    <row r="23" spans="1:36" x14ac:dyDescent="0.35">
      <c r="A23" s="36">
        <v>5.5555555555555558E-3</v>
      </c>
      <c r="B23" s="36">
        <f t="shared" si="0"/>
        <v>0.53749999999999964</v>
      </c>
      <c r="C23" s="42">
        <v>18</v>
      </c>
      <c r="D23" s="29">
        <v>1</v>
      </c>
      <c r="E23" s="64">
        <v>17.808</v>
      </c>
      <c r="F23" s="64" t="s">
        <v>0</v>
      </c>
      <c r="G23" s="44"/>
      <c r="H23" s="66" t="s">
        <v>5</v>
      </c>
      <c r="I23" s="66">
        <v>17.847000000000001</v>
      </c>
      <c r="J23" s="51" t="s">
        <v>29</v>
      </c>
      <c r="K23" s="51">
        <v>1</v>
      </c>
      <c r="L23" s="30"/>
      <c r="M23" s="56"/>
      <c r="N23" s="30" t="s">
        <v>30</v>
      </c>
      <c r="O23" s="30">
        <v>1</v>
      </c>
      <c r="P23" s="30"/>
      <c r="Q23" s="30"/>
      <c r="R23" s="30"/>
      <c r="S23" s="45"/>
      <c r="T23" s="30"/>
      <c r="U23" s="45"/>
      <c r="V23" s="30"/>
      <c r="W23" s="61"/>
      <c r="X23" s="30"/>
      <c r="Y23" s="124"/>
      <c r="Z23" s="30"/>
      <c r="AA23" s="30"/>
      <c r="AB23" s="30"/>
      <c r="AC23" s="45"/>
      <c r="AD23" s="71" t="s">
        <v>41</v>
      </c>
      <c r="AE23" s="81" t="s">
        <v>45</v>
      </c>
    </row>
    <row r="24" spans="1:36" x14ac:dyDescent="0.35">
      <c r="A24" s="36">
        <v>5.5555555555555558E-3</v>
      </c>
      <c r="B24" s="36">
        <f t="shared" si="0"/>
        <v>0.54305555555555518</v>
      </c>
      <c r="C24" s="42">
        <v>19</v>
      </c>
      <c r="D24" s="29">
        <v>2</v>
      </c>
      <c r="E24" s="65">
        <v>18.863</v>
      </c>
      <c r="F24" s="65" t="s">
        <v>6</v>
      </c>
      <c r="G24" s="53"/>
      <c r="H24" s="66" t="s">
        <v>9</v>
      </c>
      <c r="I24" s="69">
        <v>19.3</v>
      </c>
      <c r="J24" s="31"/>
      <c r="K24" s="31"/>
      <c r="L24" s="31"/>
      <c r="M24" s="56"/>
      <c r="N24" s="31"/>
      <c r="O24" s="31"/>
      <c r="P24" s="31" t="s">
        <v>30</v>
      </c>
      <c r="Q24" s="50">
        <v>1</v>
      </c>
      <c r="R24" s="31"/>
      <c r="S24" s="45"/>
      <c r="T24" s="51" t="s">
        <v>29</v>
      </c>
      <c r="U24" s="55">
        <v>1</v>
      </c>
      <c r="V24" s="31"/>
      <c r="W24" s="61"/>
      <c r="X24" s="31"/>
      <c r="Y24" s="124"/>
      <c r="Z24" s="31"/>
      <c r="AA24" s="31"/>
      <c r="AB24" s="31"/>
      <c r="AC24" s="45"/>
      <c r="AD24" s="71" t="s">
        <v>41</v>
      </c>
      <c r="AE24" s="81" t="s">
        <v>45</v>
      </c>
    </row>
    <row r="25" spans="1:36" x14ac:dyDescent="0.35">
      <c r="A25" s="36">
        <v>5.5555555555555558E-3</v>
      </c>
      <c r="B25" s="36">
        <f t="shared" si="0"/>
        <v>0.54861111111111072</v>
      </c>
      <c r="C25" s="42">
        <v>20</v>
      </c>
      <c r="D25" s="29">
        <v>4</v>
      </c>
      <c r="E25" s="68">
        <v>23.018999999999998</v>
      </c>
      <c r="F25" s="68" t="s">
        <v>92</v>
      </c>
      <c r="G25" s="44"/>
      <c r="H25" s="66" t="s">
        <v>16</v>
      </c>
      <c r="I25" s="66">
        <v>25.495000000000001</v>
      </c>
      <c r="J25" s="30"/>
      <c r="K25" s="30"/>
      <c r="L25" s="30"/>
      <c r="M25" s="56"/>
      <c r="N25" s="30"/>
      <c r="O25" s="30"/>
      <c r="P25" s="30"/>
      <c r="Q25" s="30"/>
      <c r="R25" s="30" t="s">
        <v>30</v>
      </c>
      <c r="S25" s="50">
        <v>1</v>
      </c>
      <c r="T25" s="30"/>
      <c r="U25" s="45"/>
      <c r="V25" s="30"/>
      <c r="W25" s="61"/>
      <c r="X25" s="47" t="s">
        <v>29</v>
      </c>
      <c r="Y25" s="47">
        <v>1</v>
      </c>
      <c r="Z25" s="30"/>
      <c r="AA25" s="30"/>
      <c r="AB25" s="30"/>
      <c r="AC25" s="45"/>
      <c r="AD25" s="71" t="s">
        <v>41</v>
      </c>
      <c r="AE25" s="81" t="s">
        <v>45</v>
      </c>
    </row>
    <row r="26" spans="1:36" ht="48" customHeight="1" x14ac:dyDescent="0.35">
      <c r="A26" s="36">
        <v>1.0416666666666666E-2</v>
      </c>
      <c r="B26" s="36">
        <f t="shared" si="0"/>
        <v>0.55902777777777735</v>
      </c>
      <c r="C26" s="122" t="s">
        <v>48</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77"/>
      <c r="AG26" s="77"/>
    </row>
    <row r="27" spans="1:36" x14ac:dyDescent="0.35">
      <c r="A27" s="36">
        <v>5.5555555555555558E-3</v>
      </c>
      <c r="B27" s="36">
        <f t="shared" si="0"/>
        <v>0.56458333333333288</v>
      </c>
      <c r="C27" s="42">
        <v>21</v>
      </c>
      <c r="D27" s="29">
        <v>4</v>
      </c>
      <c r="E27" s="40">
        <v>25.343</v>
      </c>
      <c r="F27" s="40" t="s">
        <v>15</v>
      </c>
      <c r="G27" s="44"/>
      <c r="H27" s="66" t="s">
        <v>16</v>
      </c>
      <c r="I27" s="66">
        <v>25.495000000000001</v>
      </c>
      <c r="J27" s="30"/>
      <c r="K27" s="30"/>
      <c r="L27" s="30"/>
      <c r="M27" s="45"/>
      <c r="N27" s="30"/>
      <c r="O27" s="30"/>
      <c r="P27" s="30"/>
      <c r="Q27" s="45"/>
      <c r="R27" s="30" t="s">
        <v>30</v>
      </c>
      <c r="S27" s="50">
        <v>1</v>
      </c>
      <c r="T27" s="30"/>
      <c r="U27" s="45"/>
      <c r="V27" s="30"/>
      <c r="W27" s="57"/>
      <c r="X27" s="30"/>
      <c r="Y27" s="46"/>
      <c r="Z27" s="47" t="s">
        <v>29</v>
      </c>
      <c r="AA27" s="47">
        <v>1</v>
      </c>
      <c r="AB27" s="30"/>
      <c r="AC27" s="45"/>
      <c r="AD27" s="63" t="s">
        <v>10</v>
      </c>
      <c r="AE27" s="81" t="s">
        <v>44</v>
      </c>
    </row>
    <row r="28" spans="1:36" x14ac:dyDescent="0.35">
      <c r="A28" s="36">
        <v>5.5555555555555558E-3</v>
      </c>
      <c r="B28" s="36">
        <f t="shared" si="0"/>
        <v>0.57013888888888842</v>
      </c>
      <c r="C28" s="42">
        <v>22</v>
      </c>
      <c r="D28" s="29">
        <v>1</v>
      </c>
      <c r="E28" s="64">
        <v>17.808</v>
      </c>
      <c r="F28" s="64" t="s">
        <v>0</v>
      </c>
      <c r="G28" s="44"/>
      <c r="H28" s="66" t="s">
        <v>5</v>
      </c>
      <c r="I28" s="66">
        <v>17.847000000000001</v>
      </c>
      <c r="J28" s="51" t="s">
        <v>29</v>
      </c>
      <c r="K28" s="51">
        <v>1</v>
      </c>
      <c r="L28" s="30"/>
      <c r="M28" s="45"/>
      <c r="N28" s="30" t="s">
        <v>30</v>
      </c>
      <c r="O28" s="30">
        <v>1</v>
      </c>
      <c r="P28" s="30"/>
      <c r="Q28" s="45"/>
      <c r="R28" s="30"/>
      <c r="S28" s="46"/>
      <c r="T28" s="30"/>
      <c r="U28" s="45"/>
      <c r="V28" s="30"/>
      <c r="W28" s="57"/>
      <c r="X28" s="30"/>
      <c r="Y28" s="46"/>
      <c r="Z28" s="30"/>
      <c r="AA28" s="30"/>
      <c r="AB28" s="30"/>
      <c r="AC28" s="45"/>
      <c r="AD28" s="63" t="s">
        <v>10</v>
      </c>
      <c r="AE28" s="81" t="s">
        <v>44</v>
      </c>
    </row>
    <row r="29" spans="1:36" x14ac:dyDescent="0.35">
      <c r="A29" s="36">
        <v>5.5555555555555558E-3</v>
      </c>
      <c r="B29" s="36">
        <f t="shared" si="0"/>
        <v>0.57569444444444395</v>
      </c>
      <c r="C29" s="42">
        <v>23</v>
      </c>
      <c r="D29" s="29">
        <v>2</v>
      </c>
      <c r="E29" s="65">
        <v>18.863</v>
      </c>
      <c r="F29" s="65" t="s">
        <v>6</v>
      </c>
      <c r="G29" s="53"/>
      <c r="H29" s="66" t="s">
        <v>9</v>
      </c>
      <c r="I29" s="69">
        <v>19.3</v>
      </c>
      <c r="J29" s="31"/>
      <c r="K29" s="31"/>
      <c r="L29" s="31"/>
      <c r="M29" s="45"/>
      <c r="N29" s="31"/>
      <c r="O29" s="31"/>
      <c r="P29" s="31" t="s">
        <v>30</v>
      </c>
      <c r="Q29" s="50">
        <v>1</v>
      </c>
      <c r="R29" s="31"/>
      <c r="S29" s="46"/>
      <c r="T29" s="51" t="s">
        <v>29</v>
      </c>
      <c r="U29" s="55">
        <v>1</v>
      </c>
      <c r="V29" s="31"/>
      <c r="W29" s="57"/>
      <c r="X29" s="31"/>
      <c r="Y29" s="46"/>
      <c r="Z29" s="31"/>
      <c r="AA29" s="31"/>
      <c r="AB29" s="31"/>
      <c r="AC29" s="45"/>
      <c r="AD29" s="63" t="s">
        <v>10</v>
      </c>
      <c r="AE29" s="81" t="s">
        <v>44</v>
      </c>
    </row>
    <row r="30" spans="1:36" x14ac:dyDescent="0.35">
      <c r="A30" s="36">
        <v>5.5555555555555558E-3</v>
      </c>
      <c r="B30" s="36">
        <f t="shared" si="0"/>
        <v>0.58124999999999949</v>
      </c>
      <c r="C30" s="42">
        <v>24</v>
      </c>
      <c r="D30" s="29">
        <v>3</v>
      </c>
      <c r="E30" s="67">
        <v>20.920999999999999</v>
      </c>
      <c r="F30" s="71" t="s">
        <v>41</v>
      </c>
      <c r="G30" s="44"/>
      <c r="H30" s="41" t="s">
        <v>12</v>
      </c>
      <c r="I30" s="41">
        <v>20.846</v>
      </c>
      <c r="J30" s="44"/>
      <c r="K30" s="44"/>
      <c r="L30" s="47" t="s">
        <v>29</v>
      </c>
      <c r="M30" s="55">
        <v>1</v>
      </c>
      <c r="N30" s="44"/>
      <c r="O30" s="44"/>
      <c r="P30" s="44"/>
      <c r="Q30" s="45"/>
      <c r="R30" s="44"/>
      <c r="S30" s="46"/>
      <c r="T30" s="44"/>
      <c r="U30" s="45"/>
      <c r="V30" s="44"/>
      <c r="W30" s="57"/>
      <c r="X30" s="44"/>
      <c r="Y30" s="46"/>
      <c r="Z30" s="44"/>
      <c r="AA30" s="44"/>
      <c r="AB30" s="30" t="s">
        <v>30</v>
      </c>
      <c r="AC30" s="50">
        <v>1</v>
      </c>
      <c r="AD30" s="63" t="s">
        <v>10</v>
      </c>
      <c r="AE30" s="81" t="s">
        <v>44</v>
      </c>
    </row>
    <row r="31" spans="1:36" x14ac:dyDescent="0.35">
      <c r="A31" s="36">
        <v>5.5555555555555558E-3</v>
      </c>
      <c r="B31" s="36">
        <f t="shared" si="0"/>
        <v>0.58680555555555503</v>
      </c>
      <c r="C31" s="42">
        <v>25</v>
      </c>
      <c r="D31" s="29">
        <v>4</v>
      </c>
      <c r="E31" s="68">
        <v>23.018999999999998</v>
      </c>
      <c r="F31" s="68" t="s">
        <v>92</v>
      </c>
      <c r="G31" s="44"/>
      <c r="H31" s="40" t="s">
        <v>15</v>
      </c>
      <c r="I31" s="40">
        <v>25.343</v>
      </c>
      <c r="J31" s="44"/>
      <c r="K31" s="44"/>
      <c r="L31" s="44"/>
      <c r="M31" s="45"/>
      <c r="N31" s="44"/>
      <c r="O31" s="30"/>
      <c r="P31" s="44"/>
      <c r="Q31" s="45"/>
      <c r="R31" s="44"/>
      <c r="S31" s="46"/>
      <c r="T31" s="44"/>
      <c r="U31" s="45"/>
      <c r="V31" s="44"/>
      <c r="W31" s="57"/>
      <c r="X31" s="47" t="s">
        <v>29</v>
      </c>
      <c r="Y31" s="47">
        <v>1</v>
      </c>
      <c r="Z31" s="30" t="s">
        <v>30</v>
      </c>
      <c r="AA31" s="30">
        <v>1</v>
      </c>
      <c r="AB31" s="44"/>
      <c r="AC31" s="45"/>
      <c r="AD31" s="63" t="s">
        <v>10</v>
      </c>
      <c r="AE31" s="81" t="s">
        <v>44</v>
      </c>
    </row>
    <row r="32" spans="1:36" ht="39.950000000000003" customHeight="1" x14ac:dyDescent="0.35">
      <c r="A32" s="36">
        <v>1.0416666666666666E-2</v>
      </c>
      <c r="B32" s="36">
        <f t="shared" si="0"/>
        <v>0.59722222222222165</v>
      </c>
      <c r="C32" s="122" t="s">
        <v>42</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85"/>
      <c r="AI32" s="77"/>
      <c r="AJ32" s="77"/>
    </row>
    <row r="33" spans="1:31" x14ac:dyDescent="0.35">
      <c r="A33" s="36">
        <v>5.5555555555555558E-3</v>
      </c>
      <c r="B33" s="36">
        <f t="shared" si="0"/>
        <v>0.60277777777777719</v>
      </c>
      <c r="C33" s="42">
        <v>26</v>
      </c>
      <c r="D33" s="29">
        <v>3</v>
      </c>
      <c r="E33" s="41">
        <v>20.846</v>
      </c>
      <c r="F33" s="41" t="s">
        <v>12</v>
      </c>
      <c r="G33" s="44"/>
      <c r="H33" s="71" t="s">
        <v>41</v>
      </c>
      <c r="I33" s="67">
        <v>20.920999999999999</v>
      </c>
      <c r="J33" s="58"/>
      <c r="K33" s="58"/>
      <c r="L33" s="31" t="s">
        <v>30</v>
      </c>
      <c r="M33" s="50">
        <v>1</v>
      </c>
      <c r="N33" s="58"/>
      <c r="O33" s="58"/>
      <c r="P33" s="58"/>
      <c r="Q33" s="45"/>
      <c r="R33" s="58"/>
      <c r="S33" s="45"/>
      <c r="T33" s="58"/>
      <c r="U33" s="45"/>
      <c r="V33" s="58"/>
      <c r="W33" s="61"/>
      <c r="X33" s="58"/>
      <c r="Y33" s="58"/>
      <c r="Z33" s="58"/>
      <c r="AA33" s="62"/>
      <c r="AB33" s="60" t="s">
        <v>29</v>
      </c>
      <c r="AC33" s="55">
        <v>1</v>
      </c>
      <c r="AD33" s="40" t="s">
        <v>15</v>
      </c>
      <c r="AE33" s="81" t="s">
        <v>45</v>
      </c>
    </row>
    <row r="34" spans="1:31" x14ac:dyDescent="0.35">
      <c r="A34" s="36">
        <v>5.5555555555555558E-3</v>
      </c>
      <c r="B34" s="36">
        <f t="shared" si="0"/>
        <v>0.60833333333333273</v>
      </c>
      <c r="C34" s="42">
        <v>27</v>
      </c>
      <c r="D34" s="29">
        <v>2</v>
      </c>
      <c r="E34" s="69">
        <v>19.3</v>
      </c>
      <c r="F34" s="66" t="s">
        <v>9</v>
      </c>
      <c r="G34" s="30"/>
      <c r="H34" s="65" t="s">
        <v>6</v>
      </c>
      <c r="I34" s="65">
        <v>18.863</v>
      </c>
      <c r="J34" s="53"/>
      <c r="K34" s="53"/>
      <c r="L34" s="53"/>
      <c r="M34" s="124" t="s">
        <v>31</v>
      </c>
      <c r="N34" s="53"/>
      <c r="O34" s="53"/>
      <c r="P34" s="51" t="s">
        <v>29</v>
      </c>
      <c r="Q34" s="55">
        <v>1</v>
      </c>
      <c r="R34" s="53"/>
      <c r="S34" s="45"/>
      <c r="T34" s="30" t="s">
        <v>30</v>
      </c>
      <c r="U34" s="50">
        <v>1</v>
      </c>
      <c r="V34" s="53"/>
      <c r="W34" s="61"/>
      <c r="X34" s="53"/>
      <c r="Y34" s="53"/>
      <c r="Z34" s="53"/>
      <c r="AA34" s="62"/>
      <c r="AB34" s="53"/>
      <c r="AC34" s="45"/>
      <c r="AD34" s="40" t="s">
        <v>15</v>
      </c>
      <c r="AE34" s="81" t="s">
        <v>45</v>
      </c>
    </row>
    <row r="35" spans="1:31" x14ac:dyDescent="0.35">
      <c r="A35" s="36">
        <v>5.5555555555555558E-3</v>
      </c>
      <c r="B35" s="36">
        <f t="shared" si="0"/>
        <v>0.61388888888888826</v>
      </c>
      <c r="C35" s="42">
        <v>28</v>
      </c>
      <c r="D35" s="29">
        <v>1</v>
      </c>
      <c r="E35" s="66">
        <v>17.847000000000001</v>
      </c>
      <c r="F35" s="66" t="s">
        <v>5</v>
      </c>
      <c r="G35" s="30"/>
      <c r="H35" s="64" t="s">
        <v>0</v>
      </c>
      <c r="I35" s="64">
        <v>17.808</v>
      </c>
      <c r="J35" s="30" t="s">
        <v>30</v>
      </c>
      <c r="K35" s="30">
        <v>1</v>
      </c>
      <c r="L35" s="44"/>
      <c r="M35" s="124"/>
      <c r="N35" s="47" t="s">
        <v>29</v>
      </c>
      <c r="O35" s="47">
        <v>1</v>
      </c>
      <c r="P35" s="44"/>
      <c r="Q35" s="45"/>
      <c r="R35" s="44"/>
      <c r="S35" s="45"/>
      <c r="T35" s="44"/>
      <c r="U35" s="45"/>
      <c r="V35" s="44"/>
      <c r="W35" s="61"/>
      <c r="X35" s="44"/>
      <c r="Y35" s="44"/>
      <c r="Z35" s="44"/>
      <c r="AA35" s="49"/>
      <c r="AB35" s="44"/>
      <c r="AC35" s="45"/>
      <c r="AD35" s="40" t="s">
        <v>15</v>
      </c>
      <c r="AE35" s="81" t="s">
        <v>45</v>
      </c>
    </row>
    <row r="36" spans="1:31" ht="21.95" customHeight="1" x14ac:dyDescent="0.35">
      <c r="A36" s="36">
        <v>5.5555555555555558E-3</v>
      </c>
      <c r="B36" s="36">
        <f t="shared" si="0"/>
        <v>0.6194444444444438</v>
      </c>
      <c r="C36" s="42">
        <v>29</v>
      </c>
      <c r="D36" s="29">
        <v>4</v>
      </c>
      <c r="E36" s="66">
        <v>25.495000000000001</v>
      </c>
      <c r="F36" s="66" t="s">
        <v>16</v>
      </c>
      <c r="G36" s="30"/>
      <c r="H36" s="68" t="s">
        <v>92</v>
      </c>
      <c r="I36" s="68">
        <v>23.018999999999998</v>
      </c>
      <c r="J36" s="44"/>
      <c r="K36" s="44"/>
      <c r="L36" s="44"/>
      <c r="M36" s="124"/>
      <c r="N36" s="44"/>
      <c r="O36" s="44"/>
      <c r="P36" s="44"/>
      <c r="Q36" s="45"/>
      <c r="R36" s="47" t="s">
        <v>29</v>
      </c>
      <c r="S36" s="55">
        <v>1</v>
      </c>
      <c r="T36" s="44"/>
      <c r="U36" s="45"/>
      <c r="V36" s="44"/>
      <c r="W36" s="61"/>
      <c r="X36" s="30" t="s">
        <v>30</v>
      </c>
      <c r="Y36" s="30">
        <v>1</v>
      </c>
      <c r="Z36" s="44"/>
      <c r="AA36" s="49"/>
      <c r="AB36" s="44"/>
      <c r="AC36" s="45"/>
      <c r="AD36" s="40" t="s">
        <v>15</v>
      </c>
      <c r="AE36" s="81" t="s">
        <v>45</v>
      </c>
    </row>
    <row r="37" spans="1:31" x14ac:dyDescent="0.35">
      <c r="A37" s="36">
        <v>5.5555555555555558E-3</v>
      </c>
      <c r="B37" s="36">
        <f t="shared" si="0"/>
        <v>0.62499999999999933</v>
      </c>
      <c r="C37" s="42">
        <v>30</v>
      </c>
      <c r="D37" s="29">
        <v>3</v>
      </c>
      <c r="E37" s="63">
        <v>20.702000000000002</v>
      </c>
      <c r="F37" s="63" t="s">
        <v>10</v>
      </c>
      <c r="G37" s="44"/>
      <c r="H37" s="71" t="s">
        <v>41</v>
      </c>
      <c r="I37" s="67">
        <v>20.920999999999999</v>
      </c>
      <c r="J37" s="58"/>
      <c r="K37" s="58"/>
      <c r="L37" s="31" t="s">
        <v>30</v>
      </c>
      <c r="M37" s="50">
        <v>1</v>
      </c>
      <c r="N37" s="58"/>
      <c r="O37" s="58"/>
      <c r="P37" s="58"/>
      <c r="Q37" s="45"/>
      <c r="R37" s="58"/>
      <c r="S37" s="45"/>
      <c r="T37" s="58"/>
      <c r="U37" s="45"/>
      <c r="V37" s="47" t="s">
        <v>29</v>
      </c>
      <c r="W37" s="55">
        <v>1</v>
      </c>
      <c r="X37" s="58"/>
      <c r="Y37" s="58"/>
      <c r="Z37" s="58"/>
      <c r="AA37" s="52"/>
      <c r="AB37" s="58"/>
      <c r="AC37" s="45"/>
      <c r="AD37" s="40" t="s">
        <v>15</v>
      </c>
      <c r="AE37" s="81" t="s">
        <v>45</v>
      </c>
    </row>
    <row r="39" spans="1:31" x14ac:dyDescent="0.35">
      <c r="C39" s="123" t="s">
        <v>39</v>
      </c>
      <c r="D39" s="123"/>
      <c r="E39" s="123"/>
      <c r="F39" s="123"/>
      <c r="G39" s="123"/>
      <c r="H39" s="123"/>
      <c r="I39" s="123"/>
    </row>
    <row r="40" spans="1:31" x14ac:dyDescent="0.35">
      <c r="C40" s="123" t="s">
        <v>40</v>
      </c>
      <c r="D40" s="123"/>
      <c r="E40" s="123"/>
      <c r="F40" s="123"/>
      <c r="G40" s="123"/>
      <c r="H40" s="123"/>
      <c r="I40" s="123"/>
    </row>
  </sheetData>
  <mergeCells count="13">
    <mergeCell ref="C1:AE1"/>
    <mergeCell ref="C26:AE26"/>
    <mergeCell ref="C39:I39"/>
    <mergeCell ref="C40:I40"/>
    <mergeCell ref="C32:AD32"/>
    <mergeCell ref="W4:W6"/>
    <mergeCell ref="AA10:AA12"/>
    <mergeCell ref="W16:W18"/>
    <mergeCell ref="Y22:Y24"/>
    <mergeCell ref="M34:M36"/>
    <mergeCell ref="C20:AE20"/>
    <mergeCell ref="C14:AE14"/>
    <mergeCell ref="C8:AE8"/>
  </mergeCells>
  <pageMargins left="0.75" right="0.75" top="1" bottom="1" header="0.5" footer="0.5"/>
  <pageSetup paperSize="9" scale="46"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5"/>
  <sheetViews>
    <sheetView zoomScaleNormal="100" workbookViewId="0">
      <selection activeCell="E23" sqref="E23"/>
    </sheetView>
  </sheetViews>
  <sheetFormatPr defaultColWidth="11" defaultRowHeight="15.75" x14ac:dyDescent="0.25"/>
  <cols>
    <col min="3" max="3" width="30.625" customWidth="1"/>
    <col min="9" max="9" width="27.125" customWidth="1"/>
  </cols>
  <sheetData>
    <row r="4" spans="1:9" ht="21" x14ac:dyDescent="0.35">
      <c r="C4" s="15" t="s">
        <v>0</v>
      </c>
      <c r="D4" s="14">
        <v>17.808</v>
      </c>
      <c r="E4" s="1" t="s">
        <v>1</v>
      </c>
      <c r="F4" s="125" t="s">
        <v>2</v>
      </c>
      <c r="G4" s="2" t="s">
        <v>3</v>
      </c>
      <c r="H4" s="128" t="s">
        <v>4</v>
      </c>
      <c r="I4" s="129"/>
    </row>
    <row r="5" spans="1:9" ht="21" x14ac:dyDescent="0.35">
      <c r="A5" s="114"/>
      <c r="C5" s="8" t="s">
        <v>5</v>
      </c>
      <c r="D5" s="13">
        <v>17.847000000000001</v>
      </c>
      <c r="E5" s="4" t="s">
        <v>1</v>
      </c>
      <c r="F5" s="127"/>
      <c r="G5" s="5" t="s">
        <v>3</v>
      </c>
      <c r="H5" s="128"/>
      <c r="I5" s="129"/>
    </row>
    <row r="6" spans="1:9" ht="21" x14ac:dyDescent="0.35">
      <c r="A6" s="114"/>
      <c r="C6" s="10"/>
      <c r="D6" s="6"/>
      <c r="E6" s="11"/>
      <c r="F6" s="12"/>
      <c r="G6" s="12"/>
      <c r="H6" s="32"/>
      <c r="I6" s="33"/>
    </row>
    <row r="7" spans="1:9" ht="21" x14ac:dyDescent="0.3">
      <c r="A7" s="114"/>
      <c r="C7" s="18" t="s">
        <v>6</v>
      </c>
      <c r="D7" s="17">
        <v>18.863</v>
      </c>
      <c r="E7" s="116" t="s">
        <v>7</v>
      </c>
      <c r="F7" s="125" t="s">
        <v>8</v>
      </c>
      <c r="G7" s="2">
        <v>17.863</v>
      </c>
      <c r="H7" s="128" t="s">
        <v>4</v>
      </c>
      <c r="I7" s="129"/>
    </row>
    <row r="8" spans="1:9" ht="21" x14ac:dyDescent="0.3">
      <c r="A8" s="114"/>
      <c r="C8" s="8" t="s">
        <v>9</v>
      </c>
      <c r="D8" s="7">
        <v>19.3</v>
      </c>
      <c r="E8" s="117" t="s">
        <v>7</v>
      </c>
      <c r="F8" s="127"/>
      <c r="G8" s="9">
        <v>18.3</v>
      </c>
      <c r="H8" s="128"/>
      <c r="I8" s="129"/>
    </row>
    <row r="9" spans="1:9" ht="21" x14ac:dyDescent="0.35">
      <c r="A9" s="114"/>
      <c r="C9" s="26" t="s">
        <v>10</v>
      </c>
      <c r="D9" s="25">
        <v>20.702000000000002</v>
      </c>
      <c r="E9" s="118" t="s">
        <v>1</v>
      </c>
      <c r="F9" s="131" t="s">
        <v>11</v>
      </c>
      <c r="G9" s="76">
        <v>19.702000000000002</v>
      </c>
      <c r="H9" s="128" t="s">
        <v>4</v>
      </c>
      <c r="I9" s="129"/>
    </row>
    <row r="10" spans="1:9" ht="20.25" x14ac:dyDescent="0.3">
      <c r="A10" s="114"/>
      <c r="C10" s="24" t="s">
        <v>12</v>
      </c>
      <c r="D10" s="23">
        <v>20.846</v>
      </c>
      <c r="E10" s="117" t="s">
        <v>7</v>
      </c>
      <c r="F10" s="132"/>
      <c r="G10" s="94">
        <v>19.846</v>
      </c>
      <c r="H10" s="128"/>
      <c r="I10" s="129"/>
    </row>
    <row r="11" spans="1:9" ht="21" x14ac:dyDescent="0.35">
      <c r="A11" s="114"/>
      <c r="C11" s="70" t="s">
        <v>41</v>
      </c>
      <c r="D11" s="16">
        <v>20.920999999999999</v>
      </c>
      <c r="E11" s="119" t="s">
        <v>1</v>
      </c>
      <c r="F11" s="133"/>
      <c r="G11" s="75">
        <v>19.702000000000002</v>
      </c>
      <c r="H11" s="128"/>
      <c r="I11" s="129"/>
    </row>
    <row r="12" spans="1:9" ht="21" x14ac:dyDescent="0.3">
      <c r="A12" s="114"/>
      <c r="C12" s="22" t="s">
        <v>92</v>
      </c>
      <c r="D12" s="21">
        <v>23.018999999999998</v>
      </c>
      <c r="E12" s="116" t="s">
        <v>7</v>
      </c>
      <c r="F12" s="125" t="s">
        <v>13</v>
      </c>
      <c r="G12" s="2">
        <v>22.018999999999998</v>
      </c>
      <c r="H12" s="128" t="s">
        <v>14</v>
      </c>
      <c r="I12" s="129"/>
    </row>
    <row r="13" spans="1:9" ht="21" x14ac:dyDescent="0.3">
      <c r="A13" s="114"/>
      <c r="C13" s="20" t="s">
        <v>15</v>
      </c>
      <c r="D13" s="19">
        <v>25.343</v>
      </c>
      <c r="E13" s="117" t="s">
        <v>7</v>
      </c>
      <c r="F13" s="126"/>
      <c r="G13" s="12">
        <v>24.343</v>
      </c>
      <c r="H13" s="128"/>
      <c r="I13" s="129"/>
    </row>
    <row r="14" spans="1:9" ht="21" x14ac:dyDescent="0.3">
      <c r="A14" s="114"/>
      <c r="C14" s="8" t="s">
        <v>16</v>
      </c>
      <c r="D14" s="13">
        <v>25.495000000000001</v>
      </c>
      <c r="E14" s="120" t="s">
        <v>7</v>
      </c>
      <c r="F14" s="127"/>
      <c r="G14" s="5">
        <v>24.495000000000001</v>
      </c>
      <c r="H14" s="128"/>
      <c r="I14" s="129"/>
    </row>
    <row r="15" spans="1:9" ht="21" x14ac:dyDescent="0.35">
      <c r="A15" s="114"/>
      <c r="C15" s="3"/>
      <c r="D15" s="3"/>
      <c r="E15" s="3"/>
      <c r="F15" s="3"/>
      <c r="G15" s="130" t="s">
        <v>17</v>
      </c>
      <c r="H15" s="130"/>
      <c r="I15" s="130"/>
    </row>
  </sheetData>
  <mergeCells count="9">
    <mergeCell ref="F12:F14"/>
    <mergeCell ref="H12:I14"/>
    <mergeCell ref="G15:I15"/>
    <mergeCell ref="F4:F5"/>
    <mergeCell ref="H4:I5"/>
    <mergeCell ref="F7:F8"/>
    <mergeCell ref="H7:I8"/>
    <mergeCell ref="F9:F11"/>
    <mergeCell ref="H9:I11"/>
  </mergeCells>
  <pageMargins left="0.75" right="0.75" top="1" bottom="1" header="0.5" footer="0.5"/>
  <pageSetup paperSize="9" scale="58"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40"/>
  <sheetViews>
    <sheetView topLeftCell="B1" zoomScale="125" zoomScaleNormal="125" zoomScalePageLayoutView="125" workbookViewId="0">
      <selection activeCell="F9" sqref="F9"/>
    </sheetView>
  </sheetViews>
  <sheetFormatPr defaultColWidth="10.875" defaultRowHeight="21" x14ac:dyDescent="0.35"/>
  <cols>
    <col min="1" max="1" width="0" style="79" hidden="1" customWidth="1"/>
    <col min="2" max="2" width="11.125" style="92" bestFit="1" customWidth="1"/>
    <col min="3" max="3" width="11.125" style="78" customWidth="1"/>
    <col min="4" max="4" width="5.375" style="78" customWidth="1"/>
    <col min="5" max="5" width="13.875" style="78" customWidth="1"/>
    <col min="6" max="6" width="31.375" style="78" customWidth="1"/>
    <col min="7" max="7" width="5.625" style="87" customWidth="1"/>
    <col min="8" max="8" width="30.125" style="78" customWidth="1"/>
    <col min="9" max="9" width="15.25" style="78" customWidth="1"/>
    <col min="10" max="10" width="2.625" style="79" hidden="1" customWidth="1"/>
    <col min="11" max="11" width="9" style="79" hidden="1" customWidth="1"/>
    <col min="12" max="12" width="2.625" style="79" hidden="1" customWidth="1"/>
    <col min="13" max="13" width="13" style="79" hidden="1" customWidth="1"/>
    <col min="14" max="14" width="2.625" style="79" hidden="1" customWidth="1"/>
    <col min="15" max="15" width="9" style="79" hidden="1" customWidth="1"/>
    <col min="16" max="16" width="2.625" style="79" hidden="1" customWidth="1"/>
    <col min="17" max="17" width="9" style="79" hidden="1" customWidth="1"/>
    <col min="18" max="18" width="2.625" style="79" hidden="1" customWidth="1"/>
    <col min="19" max="19" width="10.625" style="79" hidden="1" customWidth="1"/>
    <col min="20" max="20" width="2.625" style="79" hidden="1" customWidth="1"/>
    <col min="21" max="21" width="9" style="79" hidden="1" customWidth="1"/>
    <col min="22" max="22" width="2.625" style="79" hidden="1" customWidth="1"/>
    <col min="23" max="23" width="13" style="88" hidden="1" customWidth="1"/>
    <col min="24" max="24" width="2.625" style="79" hidden="1" customWidth="1"/>
    <col min="25" max="25" width="12.375" style="79" hidden="1" customWidth="1"/>
    <col min="26" max="26" width="2.625" style="79" hidden="1" customWidth="1"/>
    <col min="27" max="27" width="9" style="79" hidden="1" customWidth="1"/>
    <col min="28" max="28" width="2.625" style="79" hidden="1" customWidth="1"/>
    <col min="29" max="29" width="6" style="79" hidden="1" customWidth="1"/>
    <col min="30" max="30" width="25.5" style="78" customWidth="1"/>
    <col min="31" max="31" width="10.625" style="78" customWidth="1"/>
    <col min="32" max="16384" width="10.875" style="79"/>
  </cols>
  <sheetData>
    <row r="1" spans="1:31" ht="32.1" customHeight="1" x14ac:dyDescent="0.35">
      <c r="E1" s="134" t="s">
        <v>32</v>
      </c>
      <c r="F1" s="134"/>
      <c r="G1" s="134"/>
      <c r="H1" s="134"/>
      <c r="I1" s="134"/>
    </row>
    <row r="2" spans="1:31" s="78" customFormat="1" ht="30" customHeight="1" x14ac:dyDescent="0.35">
      <c r="B2" s="93">
        <v>0.375</v>
      </c>
      <c r="C2" s="81" t="s">
        <v>38</v>
      </c>
      <c r="D2" s="81" t="s">
        <v>18</v>
      </c>
      <c r="E2" s="81" t="s">
        <v>34</v>
      </c>
      <c r="F2" s="81" t="s">
        <v>35</v>
      </c>
      <c r="G2" s="81" t="s">
        <v>36</v>
      </c>
      <c r="H2" s="81" t="s">
        <v>37</v>
      </c>
      <c r="I2" s="81" t="s">
        <v>34</v>
      </c>
      <c r="J2" s="81"/>
      <c r="K2" s="81" t="s">
        <v>19</v>
      </c>
      <c r="L2" s="81"/>
      <c r="M2" s="81" t="s">
        <v>24</v>
      </c>
      <c r="N2" s="81"/>
      <c r="O2" s="81" t="s">
        <v>20</v>
      </c>
      <c r="P2" s="81"/>
      <c r="Q2" s="81" t="s">
        <v>23</v>
      </c>
      <c r="R2" s="81"/>
      <c r="S2" s="81" t="s">
        <v>28</v>
      </c>
      <c r="T2" s="81"/>
      <c r="U2" s="81" t="s">
        <v>22</v>
      </c>
      <c r="V2" s="81"/>
      <c r="W2" s="89" t="s">
        <v>25</v>
      </c>
      <c r="X2" s="81"/>
      <c r="Y2" s="81" t="s">
        <v>21</v>
      </c>
      <c r="Z2" s="81"/>
      <c r="AA2" s="83" t="s">
        <v>26</v>
      </c>
      <c r="AB2" s="81"/>
      <c r="AC2" s="83" t="s">
        <v>27</v>
      </c>
      <c r="AD2" s="81" t="s">
        <v>33</v>
      </c>
      <c r="AE2" s="81" t="s">
        <v>43</v>
      </c>
    </row>
    <row r="3" spans="1:31" x14ac:dyDescent="0.35">
      <c r="A3" s="90">
        <v>5.5555555555555558E-3</v>
      </c>
      <c r="B3" s="93">
        <f>SUM(B2+A3)</f>
        <v>0.38055555555555554</v>
      </c>
      <c r="C3" s="81">
        <v>1</v>
      </c>
      <c r="D3" s="81">
        <v>3</v>
      </c>
      <c r="E3" s="83">
        <v>20.702000000000002</v>
      </c>
      <c r="F3" s="83" t="s">
        <v>10</v>
      </c>
      <c r="G3" s="44"/>
      <c r="H3" s="83" t="s">
        <v>12</v>
      </c>
      <c r="I3" s="83">
        <v>20.846</v>
      </c>
      <c r="J3" s="44"/>
      <c r="K3" s="44"/>
      <c r="L3" s="44"/>
      <c r="M3" s="82"/>
      <c r="N3" s="44"/>
      <c r="O3" s="44"/>
      <c r="P3" s="44"/>
      <c r="Q3" s="82"/>
      <c r="R3" s="44"/>
      <c r="S3" s="82"/>
      <c r="T3" s="44"/>
      <c r="U3" s="82"/>
      <c r="V3" s="44" t="s">
        <v>29</v>
      </c>
      <c r="W3" s="91">
        <v>1</v>
      </c>
      <c r="X3" s="44"/>
      <c r="Y3" s="44"/>
      <c r="Z3" s="44"/>
      <c r="AA3" s="44"/>
      <c r="AB3" s="44" t="s">
        <v>30</v>
      </c>
      <c r="AC3" s="82">
        <v>1</v>
      </c>
      <c r="AD3" s="83" t="s">
        <v>15</v>
      </c>
      <c r="AE3" s="81" t="s">
        <v>44</v>
      </c>
    </row>
    <row r="4" spans="1:31" ht="20.100000000000001" customHeight="1" x14ac:dyDescent="0.35">
      <c r="A4" s="90">
        <v>5.5555555555555558E-3</v>
      </c>
      <c r="B4" s="93">
        <f t="shared" ref="B4:B37" si="0">SUM(B3+A4)</f>
        <v>0.38611111111111107</v>
      </c>
      <c r="C4" s="81">
        <v>2</v>
      </c>
      <c r="D4" s="81">
        <v>1</v>
      </c>
      <c r="E4" s="83">
        <v>17.808</v>
      </c>
      <c r="F4" s="83" t="s">
        <v>0</v>
      </c>
      <c r="G4" s="44"/>
      <c r="H4" s="83" t="s">
        <v>5</v>
      </c>
      <c r="I4" s="83">
        <v>17.847000000000001</v>
      </c>
      <c r="J4" s="44" t="s">
        <v>29</v>
      </c>
      <c r="K4" s="44">
        <v>1</v>
      </c>
      <c r="L4" s="44"/>
      <c r="M4" s="82"/>
      <c r="N4" s="44" t="s">
        <v>30</v>
      </c>
      <c r="O4" s="44">
        <v>1</v>
      </c>
      <c r="P4" s="44"/>
      <c r="Q4" s="82"/>
      <c r="R4" s="44"/>
      <c r="S4" s="82"/>
      <c r="T4" s="44"/>
      <c r="U4" s="82"/>
      <c r="V4" s="44"/>
      <c r="W4" s="135" t="s">
        <v>31</v>
      </c>
      <c r="X4" s="44"/>
      <c r="Y4" s="44"/>
      <c r="Z4" s="44"/>
      <c r="AA4" s="44"/>
      <c r="AB4" s="44"/>
      <c r="AC4" s="82"/>
      <c r="AD4" s="83" t="s">
        <v>15</v>
      </c>
      <c r="AE4" s="81" t="s">
        <v>44</v>
      </c>
    </row>
    <row r="5" spans="1:31" x14ac:dyDescent="0.35">
      <c r="A5" s="90">
        <v>5.5555555555555558E-3</v>
      </c>
      <c r="B5" s="93">
        <f t="shared" si="0"/>
        <v>0.39166666666666661</v>
      </c>
      <c r="C5" s="81">
        <v>3</v>
      </c>
      <c r="D5" s="81">
        <v>2</v>
      </c>
      <c r="E5" s="83">
        <v>18.863</v>
      </c>
      <c r="F5" s="83" t="s">
        <v>6</v>
      </c>
      <c r="G5" s="44"/>
      <c r="H5" s="83" t="s">
        <v>9</v>
      </c>
      <c r="I5" s="84">
        <v>19.3</v>
      </c>
      <c r="J5" s="58"/>
      <c r="K5" s="82"/>
      <c r="L5" s="58"/>
      <c r="M5" s="82"/>
      <c r="N5" s="58"/>
      <c r="O5" s="82"/>
      <c r="P5" s="58" t="s">
        <v>30</v>
      </c>
      <c r="Q5" s="82">
        <v>1</v>
      </c>
      <c r="R5" s="58"/>
      <c r="S5" s="82"/>
      <c r="T5" s="58" t="s">
        <v>29</v>
      </c>
      <c r="U5" s="82">
        <v>1</v>
      </c>
      <c r="V5" s="58"/>
      <c r="W5" s="135"/>
      <c r="X5" s="58"/>
      <c r="Y5" s="82"/>
      <c r="Z5" s="58"/>
      <c r="AA5" s="82"/>
      <c r="AB5" s="58"/>
      <c r="AC5" s="82"/>
      <c r="AD5" s="83" t="s">
        <v>15</v>
      </c>
      <c r="AE5" s="81" t="s">
        <v>44</v>
      </c>
    </row>
    <row r="6" spans="1:31" x14ac:dyDescent="0.35">
      <c r="A6" s="90">
        <v>5.5555555555555558E-3</v>
      </c>
      <c r="B6" s="93">
        <f>SUM(B5+A6)</f>
        <v>0.39722222222222214</v>
      </c>
      <c r="C6" s="81">
        <v>4</v>
      </c>
      <c r="D6" s="81">
        <v>4</v>
      </c>
      <c r="E6" s="83">
        <v>25.495000000000001</v>
      </c>
      <c r="F6" s="83" t="s">
        <v>16</v>
      </c>
      <c r="G6" s="44"/>
      <c r="H6" s="83" t="s">
        <v>92</v>
      </c>
      <c r="I6" s="83">
        <v>23.018999999999998</v>
      </c>
      <c r="J6" s="44"/>
      <c r="K6" s="82"/>
      <c r="L6" s="44"/>
      <c r="M6" s="82"/>
      <c r="N6" s="44"/>
      <c r="O6" s="44"/>
      <c r="P6" s="44"/>
      <c r="Q6" s="82"/>
      <c r="R6" s="44" t="s">
        <v>29</v>
      </c>
      <c r="S6" s="82">
        <v>1</v>
      </c>
      <c r="T6" s="44"/>
      <c r="U6" s="82"/>
      <c r="V6" s="44"/>
      <c r="W6" s="135"/>
      <c r="X6" s="44" t="s">
        <v>30</v>
      </c>
      <c r="Y6" s="44">
        <v>1</v>
      </c>
      <c r="Z6" s="44"/>
      <c r="AA6" s="44"/>
      <c r="AB6" s="44"/>
      <c r="AC6" s="82"/>
      <c r="AD6" s="83" t="s">
        <v>15</v>
      </c>
      <c r="AE6" s="81" t="s">
        <v>44</v>
      </c>
    </row>
    <row r="7" spans="1:31" x14ac:dyDescent="0.35">
      <c r="A7" s="90">
        <v>5.5555555555555558E-3</v>
      </c>
      <c r="B7" s="93">
        <f>SUM(B6+A7)</f>
        <v>0.40277777777777768</v>
      </c>
      <c r="C7" s="81">
        <v>5</v>
      </c>
      <c r="D7" s="81">
        <v>3</v>
      </c>
      <c r="E7" s="84">
        <v>20.920999999999999</v>
      </c>
      <c r="F7" s="83" t="s">
        <v>41</v>
      </c>
      <c r="G7" s="44"/>
      <c r="H7" s="83" t="s">
        <v>10</v>
      </c>
      <c r="I7" s="83">
        <v>20.702000000000002</v>
      </c>
      <c r="J7" s="44"/>
      <c r="K7" s="44"/>
      <c r="L7" s="44" t="s">
        <v>29</v>
      </c>
      <c r="M7" s="82">
        <v>1</v>
      </c>
      <c r="N7" s="44"/>
      <c r="O7" s="44"/>
      <c r="P7" s="44"/>
      <c r="Q7" s="82"/>
      <c r="R7" s="44"/>
      <c r="S7" s="82"/>
      <c r="T7" s="44"/>
      <c r="U7" s="82"/>
      <c r="V7" s="44" t="s">
        <v>30</v>
      </c>
      <c r="W7" s="44">
        <v>1</v>
      </c>
      <c r="X7" s="44"/>
      <c r="Y7" s="44"/>
      <c r="Z7" s="44"/>
      <c r="AA7" s="44"/>
      <c r="AB7" s="44"/>
      <c r="AC7" s="82"/>
      <c r="AD7" s="83" t="s">
        <v>15</v>
      </c>
      <c r="AE7" s="81" t="s">
        <v>44</v>
      </c>
    </row>
    <row r="8" spans="1:31" ht="39.950000000000003" customHeight="1" x14ac:dyDescent="0.35">
      <c r="A8" s="90">
        <v>1.0416666666666666E-2</v>
      </c>
      <c r="B8" s="93">
        <f>SUM(B7+A8)</f>
        <v>0.41319444444444436</v>
      </c>
      <c r="C8" s="136" t="s">
        <v>42</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row>
    <row r="9" spans="1:31" x14ac:dyDescent="0.35">
      <c r="A9" s="90">
        <v>5.5555555555555558E-3</v>
      </c>
      <c r="B9" s="93">
        <f t="shared" si="0"/>
        <v>0.4187499999999999</v>
      </c>
      <c r="C9" s="81">
        <v>6</v>
      </c>
      <c r="D9" s="81">
        <v>4</v>
      </c>
      <c r="E9" s="83">
        <v>23.018999999999998</v>
      </c>
      <c r="F9" s="83" t="s">
        <v>92</v>
      </c>
      <c r="G9" s="44"/>
      <c r="H9" s="83" t="s">
        <v>15</v>
      </c>
      <c r="I9" s="83">
        <v>25.343</v>
      </c>
      <c r="J9" s="44"/>
      <c r="K9" s="44"/>
      <c r="L9" s="44"/>
      <c r="M9" s="44"/>
      <c r="N9" s="44"/>
      <c r="O9" s="44"/>
      <c r="P9" s="44"/>
      <c r="Q9" s="82"/>
      <c r="R9" s="44"/>
      <c r="S9" s="82"/>
      <c r="T9" s="44"/>
      <c r="U9" s="82"/>
      <c r="V9" s="44"/>
      <c r="W9" s="91"/>
      <c r="X9" s="44" t="s">
        <v>29</v>
      </c>
      <c r="Y9" s="44">
        <v>1</v>
      </c>
      <c r="Z9" s="44" t="s">
        <v>30</v>
      </c>
      <c r="AA9" s="44">
        <v>1</v>
      </c>
      <c r="AB9" s="44"/>
      <c r="AC9" s="82"/>
      <c r="AD9" s="83" t="s">
        <v>10</v>
      </c>
      <c r="AE9" s="81" t="s">
        <v>45</v>
      </c>
    </row>
    <row r="10" spans="1:31" x14ac:dyDescent="0.35">
      <c r="A10" s="90">
        <v>5.5555555555555558E-3</v>
      </c>
      <c r="B10" s="93">
        <f t="shared" si="0"/>
        <v>0.42430555555555544</v>
      </c>
      <c r="C10" s="81">
        <v>7</v>
      </c>
      <c r="D10" s="81">
        <v>1</v>
      </c>
      <c r="E10" s="83">
        <v>17.847000000000001</v>
      </c>
      <c r="F10" s="83" t="s">
        <v>5</v>
      </c>
      <c r="G10" s="44"/>
      <c r="H10" s="83" t="s">
        <v>0</v>
      </c>
      <c r="I10" s="83">
        <v>17.808</v>
      </c>
      <c r="J10" s="44" t="s">
        <v>30</v>
      </c>
      <c r="K10" s="44">
        <v>1</v>
      </c>
      <c r="L10" s="44"/>
      <c r="M10" s="44"/>
      <c r="N10" s="44" t="s">
        <v>29</v>
      </c>
      <c r="O10" s="44">
        <v>1</v>
      </c>
      <c r="P10" s="44"/>
      <c r="Q10" s="82"/>
      <c r="R10" s="44"/>
      <c r="S10" s="82"/>
      <c r="T10" s="44"/>
      <c r="U10" s="82"/>
      <c r="V10" s="44"/>
      <c r="W10" s="91"/>
      <c r="X10" s="44"/>
      <c r="Y10" s="44"/>
      <c r="Z10" s="44"/>
      <c r="AA10" s="135" t="s">
        <v>31</v>
      </c>
      <c r="AB10" s="44"/>
      <c r="AC10" s="82"/>
      <c r="AD10" s="83" t="s">
        <v>10</v>
      </c>
      <c r="AE10" s="81" t="s">
        <v>45</v>
      </c>
    </row>
    <row r="11" spans="1:31" x14ac:dyDescent="0.35">
      <c r="A11" s="90">
        <v>5.5555555555555558E-3</v>
      </c>
      <c r="B11" s="93">
        <f t="shared" si="0"/>
        <v>0.42986111111111097</v>
      </c>
      <c r="C11" s="81">
        <v>8</v>
      </c>
      <c r="D11" s="81">
        <v>2</v>
      </c>
      <c r="E11" s="84">
        <v>19.3</v>
      </c>
      <c r="F11" s="83" t="s">
        <v>9</v>
      </c>
      <c r="G11" s="44"/>
      <c r="H11" s="83" t="s">
        <v>6</v>
      </c>
      <c r="I11" s="83">
        <v>18.863</v>
      </c>
      <c r="J11" s="44"/>
      <c r="K11" s="44"/>
      <c r="L11" s="44"/>
      <c r="M11" s="44"/>
      <c r="N11" s="44"/>
      <c r="O11" s="44"/>
      <c r="P11" s="44" t="s">
        <v>29</v>
      </c>
      <c r="Q11" s="82">
        <v>1</v>
      </c>
      <c r="R11" s="44"/>
      <c r="S11" s="82"/>
      <c r="T11" s="44" t="s">
        <v>30</v>
      </c>
      <c r="U11" s="82">
        <v>1</v>
      </c>
      <c r="V11" s="44"/>
      <c r="W11" s="91"/>
      <c r="X11" s="44"/>
      <c r="Y11" s="44"/>
      <c r="Z11" s="44"/>
      <c r="AA11" s="135"/>
      <c r="AB11" s="44"/>
      <c r="AC11" s="82"/>
      <c r="AD11" s="83" t="s">
        <v>10</v>
      </c>
      <c r="AE11" s="81" t="s">
        <v>45</v>
      </c>
    </row>
    <row r="12" spans="1:31" x14ac:dyDescent="0.35">
      <c r="A12" s="90">
        <v>5.5555555555555558E-3</v>
      </c>
      <c r="B12" s="93">
        <f t="shared" si="0"/>
        <v>0.43541666666666651</v>
      </c>
      <c r="C12" s="81">
        <v>9</v>
      </c>
      <c r="D12" s="81">
        <v>3</v>
      </c>
      <c r="E12" s="83">
        <v>20.846</v>
      </c>
      <c r="F12" s="83" t="s">
        <v>12</v>
      </c>
      <c r="G12" s="44"/>
      <c r="H12" s="83" t="s">
        <v>41</v>
      </c>
      <c r="I12" s="84">
        <v>20.920999999999999</v>
      </c>
      <c r="J12" s="58"/>
      <c r="K12" s="44"/>
      <c r="L12" s="58" t="s">
        <v>30</v>
      </c>
      <c r="M12" s="82">
        <v>1</v>
      </c>
      <c r="N12" s="58"/>
      <c r="O12" s="44"/>
      <c r="P12" s="58"/>
      <c r="Q12" s="82"/>
      <c r="R12" s="58"/>
      <c r="S12" s="82"/>
      <c r="T12" s="58"/>
      <c r="U12" s="82"/>
      <c r="V12" s="58"/>
      <c r="W12" s="91"/>
      <c r="X12" s="58"/>
      <c r="Y12" s="44"/>
      <c r="Z12" s="58"/>
      <c r="AA12" s="135"/>
      <c r="AB12" s="58" t="s">
        <v>29</v>
      </c>
      <c r="AC12" s="82">
        <v>1</v>
      </c>
      <c r="AD12" s="83" t="s">
        <v>10</v>
      </c>
      <c r="AE12" s="81" t="s">
        <v>45</v>
      </c>
    </row>
    <row r="13" spans="1:31" x14ac:dyDescent="0.35">
      <c r="A13" s="90">
        <v>5.5555555555555558E-3</v>
      </c>
      <c r="B13" s="93">
        <f t="shared" si="0"/>
        <v>0.44097222222222204</v>
      </c>
      <c r="C13" s="81">
        <v>10</v>
      </c>
      <c r="D13" s="81">
        <v>4</v>
      </c>
      <c r="E13" s="83">
        <v>25.343</v>
      </c>
      <c r="F13" s="83" t="s">
        <v>15</v>
      </c>
      <c r="G13" s="44"/>
      <c r="H13" s="83" t="s">
        <v>16</v>
      </c>
      <c r="I13" s="83">
        <v>25.495000000000001</v>
      </c>
      <c r="J13" s="44"/>
      <c r="K13" s="44"/>
      <c r="L13" s="44"/>
      <c r="M13" s="82"/>
      <c r="N13" s="44"/>
      <c r="O13" s="44"/>
      <c r="P13" s="44"/>
      <c r="Q13" s="82"/>
      <c r="R13" s="44" t="s">
        <v>30</v>
      </c>
      <c r="S13" s="82">
        <v>1</v>
      </c>
      <c r="T13" s="44"/>
      <c r="U13" s="82"/>
      <c r="V13" s="44"/>
      <c r="W13" s="91"/>
      <c r="X13" s="44"/>
      <c r="Y13" s="44"/>
      <c r="Z13" s="44" t="s">
        <v>29</v>
      </c>
      <c r="AA13" s="44">
        <v>1</v>
      </c>
      <c r="AB13" s="44"/>
      <c r="AC13" s="82"/>
      <c r="AD13" s="83" t="s">
        <v>10</v>
      </c>
      <c r="AE13" s="81" t="s">
        <v>45</v>
      </c>
    </row>
    <row r="14" spans="1:31" ht="44.1" customHeight="1" x14ac:dyDescent="0.35">
      <c r="A14" s="90">
        <v>1.0416666666666666E-2</v>
      </c>
      <c r="B14" s="93">
        <f t="shared" si="0"/>
        <v>0.45138888888888873</v>
      </c>
      <c r="C14" s="136" t="s">
        <v>46</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row>
    <row r="15" spans="1:31" x14ac:dyDescent="0.35">
      <c r="A15" s="90">
        <v>5.5555555555555558E-3</v>
      </c>
      <c r="B15" s="93">
        <f t="shared" si="0"/>
        <v>0.45694444444444426</v>
      </c>
      <c r="C15" s="81">
        <v>11</v>
      </c>
      <c r="D15" s="81">
        <v>3</v>
      </c>
      <c r="E15" s="83">
        <v>20.702000000000002</v>
      </c>
      <c r="F15" s="83" t="s">
        <v>10</v>
      </c>
      <c r="G15" s="44"/>
      <c r="H15" s="83" t="s">
        <v>12</v>
      </c>
      <c r="I15" s="83">
        <v>20.846</v>
      </c>
      <c r="J15" s="44"/>
      <c r="K15" s="44"/>
      <c r="L15" s="44"/>
      <c r="M15" s="44"/>
      <c r="N15" s="44"/>
      <c r="O15" s="44"/>
      <c r="P15" s="44"/>
      <c r="Q15" s="82"/>
      <c r="R15" s="44"/>
      <c r="S15" s="82"/>
      <c r="T15" s="44"/>
      <c r="U15" s="82"/>
      <c r="V15" s="44" t="s">
        <v>29</v>
      </c>
      <c r="W15" s="82">
        <v>1</v>
      </c>
      <c r="X15" s="44"/>
      <c r="Y15" s="44"/>
      <c r="Z15" s="44"/>
      <c r="AA15" s="44"/>
      <c r="AB15" s="44" t="s">
        <v>30</v>
      </c>
      <c r="AC15" s="82">
        <v>1</v>
      </c>
      <c r="AD15" s="83" t="s">
        <v>92</v>
      </c>
      <c r="AE15" s="81" t="s">
        <v>44</v>
      </c>
    </row>
    <row r="16" spans="1:31" x14ac:dyDescent="0.35">
      <c r="A16" s="90">
        <v>5.5555555555555558E-3</v>
      </c>
      <c r="B16" s="93">
        <f t="shared" si="0"/>
        <v>0.4624999999999998</v>
      </c>
      <c r="C16" s="81">
        <v>12</v>
      </c>
      <c r="D16" s="81">
        <v>1</v>
      </c>
      <c r="E16" s="83">
        <v>17.847000000000001</v>
      </c>
      <c r="F16" s="83" t="s">
        <v>5</v>
      </c>
      <c r="G16" s="44"/>
      <c r="H16" s="83" t="s">
        <v>0</v>
      </c>
      <c r="I16" s="83">
        <v>17.808</v>
      </c>
      <c r="J16" s="44" t="s">
        <v>30</v>
      </c>
      <c r="K16" s="44">
        <v>1</v>
      </c>
      <c r="L16" s="44"/>
      <c r="M16" s="44"/>
      <c r="N16" s="44" t="s">
        <v>29</v>
      </c>
      <c r="O16" s="44">
        <v>1</v>
      </c>
      <c r="P16" s="44"/>
      <c r="Q16" s="82"/>
      <c r="R16" s="44"/>
      <c r="S16" s="82"/>
      <c r="T16" s="44"/>
      <c r="U16" s="82"/>
      <c r="V16" s="44"/>
      <c r="W16" s="135" t="s">
        <v>31</v>
      </c>
      <c r="X16" s="44"/>
      <c r="Y16" s="44"/>
      <c r="Z16" s="44"/>
      <c r="AA16" s="44"/>
      <c r="AB16" s="44"/>
      <c r="AC16" s="82"/>
      <c r="AD16" s="83" t="s">
        <v>92</v>
      </c>
      <c r="AE16" s="81" t="s">
        <v>44</v>
      </c>
    </row>
    <row r="17" spans="1:31" x14ac:dyDescent="0.35">
      <c r="A17" s="90">
        <v>5.5555555555555558E-3</v>
      </c>
      <c r="B17" s="93">
        <f t="shared" si="0"/>
        <v>0.46805555555555534</v>
      </c>
      <c r="C17" s="81">
        <v>13</v>
      </c>
      <c r="D17" s="81">
        <v>4</v>
      </c>
      <c r="E17" s="83">
        <v>25.495000000000001</v>
      </c>
      <c r="F17" s="83" t="s">
        <v>16</v>
      </c>
      <c r="G17" s="44"/>
      <c r="H17" s="83" t="s">
        <v>15</v>
      </c>
      <c r="I17" s="83">
        <v>25.343</v>
      </c>
      <c r="J17" s="44"/>
      <c r="K17" s="44"/>
      <c r="L17" s="44"/>
      <c r="M17" s="44"/>
      <c r="N17" s="44"/>
      <c r="O17" s="44"/>
      <c r="P17" s="44"/>
      <c r="Q17" s="82"/>
      <c r="R17" s="44" t="s">
        <v>29</v>
      </c>
      <c r="S17" s="82">
        <v>1</v>
      </c>
      <c r="T17" s="44"/>
      <c r="U17" s="82"/>
      <c r="V17" s="44"/>
      <c r="W17" s="135"/>
      <c r="X17" s="44"/>
      <c r="Y17" s="44"/>
      <c r="Z17" s="44" t="s">
        <v>30</v>
      </c>
      <c r="AA17" s="44">
        <v>1</v>
      </c>
      <c r="AB17" s="44"/>
      <c r="AC17" s="82"/>
      <c r="AD17" s="83" t="s">
        <v>92</v>
      </c>
      <c r="AE17" s="81" t="s">
        <v>44</v>
      </c>
    </row>
    <row r="18" spans="1:31" x14ac:dyDescent="0.35">
      <c r="A18" s="90">
        <v>5.5555555555555558E-3</v>
      </c>
      <c r="B18" s="93">
        <f t="shared" si="0"/>
        <v>0.47361111111111087</v>
      </c>
      <c r="C18" s="81">
        <v>14</v>
      </c>
      <c r="D18" s="81">
        <v>2</v>
      </c>
      <c r="E18" s="84">
        <v>19.3</v>
      </c>
      <c r="F18" s="83" t="s">
        <v>9</v>
      </c>
      <c r="G18" s="44"/>
      <c r="H18" s="83" t="s">
        <v>6</v>
      </c>
      <c r="I18" s="83">
        <v>18.863</v>
      </c>
      <c r="J18" s="44"/>
      <c r="K18" s="44"/>
      <c r="L18" s="44"/>
      <c r="M18" s="44"/>
      <c r="N18" s="44"/>
      <c r="O18" s="44"/>
      <c r="P18" s="44" t="s">
        <v>29</v>
      </c>
      <c r="Q18" s="82">
        <v>1</v>
      </c>
      <c r="R18" s="44"/>
      <c r="S18" s="82"/>
      <c r="T18" s="44" t="s">
        <v>30</v>
      </c>
      <c r="U18" s="82">
        <v>1</v>
      </c>
      <c r="V18" s="44"/>
      <c r="W18" s="135"/>
      <c r="X18" s="44"/>
      <c r="Y18" s="44"/>
      <c r="Z18" s="44"/>
      <c r="AA18" s="44"/>
      <c r="AB18" s="44"/>
      <c r="AC18" s="82"/>
      <c r="AD18" s="83" t="s">
        <v>92</v>
      </c>
      <c r="AE18" s="81" t="s">
        <v>44</v>
      </c>
    </row>
    <row r="19" spans="1:31" x14ac:dyDescent="0.35">
      <c r="A19" s="90">
        <v>5.5555555555555558E-3</v>
      </c>
      <c r="B19" s="93">
        <f t="shared" si="0"/>
        <v>0.47916666666666641</v>
      </c>
      <c r="C19" s="81">
        <v>15</v>
      </c>
      <c r="D19" s="81">
        <v>3</v>
      </c>
      <c r="E19" s="84">
        <v>20.920999999999999</v>
      </c>
      <c r="F19" s="83" t="s">
        <v>41</v>
      </c>
      <c r="G19" s="44"/>
      <c r="H19" s="83" t="s">
        <v>10</v>
      </c>
      <c r="I19" s="83">
        <v>20.702000000000002</v>
      </c>
      <c r="J19" s="44"/>
      <c r="K19" s="44"/>
      <c r="L19" s="44" t="s">
        <v>29</v>
      </c>
      <c r="M19" s="82">
        <v>1</v>
      </c>
      <c r="N19" s="44"/>
      <c r="O19" s="44"/>
      <c r="P19" s="44"/>
      <c r="Q19" s="82"/>
      <c r="R19" s="44"/>
      <c r="S19" s="82"/>
      <c r="T19" s="44"/>
      <c r="U19" s="82"/>
      <c r="V19" s="44" t="s">
        <v>30</v>
      </c>
      <c r="W19" s="82">
        <v>1</v>
      </c>
      <c r="X19" s="44"/>
      <c r="Y19" s="44"/>
      <c r="Z19" s="44"/>
      <c r="AA19" s="44"/>
      <c r="AB19" s="44"/>
      <c r="AC19" s="82"/>
      <c r="AD19" s="83" t="s">
        <v>92</v>
      </c>
      <c r="AE19" s="81" t="s">
        <v>44</v>
      </c>
    </row>
    <row r="20" spans="1:31" ht="48" customHeight="1" x14ac:dyDescent="0.35">
      <c r="A20" s="90">
        <v>4.1666666666666664E-2</v>
      </c>
      <c r="B20" s="93">
        <f t="shared" si="0"/>
        <v>0.52083333333333304</v>
      </c>
      <c r="C20" s="95"/>
      <c r="D20" s="115" t="s">
        <v>91</v>
      </c>
      <c r="E20" s="115"/>
      <c r="F20" s="115"/>
      <c r="G20" s="115"/>
      <c r="H20" s="115"/>
      <c r="I20" s="115"/>
      <c r="K20" s="79">
        <f>SUM(K15:K19)</f>
        <v>1</v>
      </c>
      <c r="M20" s="79">
        <f t="shared" ref="M20:AC20" si="1">SUM(M15:M19)</f>
        <v>1</v>
      </c>
      <c r="O20" s="79">
        <f t="shared" si="1"/>
        <v>1</v>
      </c>
      <c r="Q20" s="79">
        <f t="shared" si="1"/>
        <v>1</v>
      </c>
      <c r="S20" s="79">
        <f t="shared" si="1"/>
        <v>1</v>
      </c>
      <c r="U20" s="79">
        <f t="shared" si="1"/>
        <v>1</v>
      </c>
      <c r="W20" s="88">
        <f t="shared" si="1"/>
        <v>2</v>
      </c>
      <c r="Y20" s="79">
        <f t="shared" si="1"/>
        <v>0</v>
      </c>
      <c r="AA20" s="79">
        <f t="shared" si="1"/>
        <v>1</v>
      </c>
      <c r="AC20" s="79">
        <f t="shared" si="1"/>
        <v>1</v>
      </c>
      <c r="AD20" s="95"/>
      <c r="AE20" s="95"/>
    </row>
    <row r="21" spans="1:31" x14ac:dyDescent="0.35">
      <c r="A21" s="90">
        <v>5.5555555555555558E-3</v>
      </c>
      <c r="B21" s="93">
        <f t="shared" si="0"/>
        <v>0.52638888888888857</v>
      </c>
      <c r="C21" s="81">
        <v>16</v>
      </c>
      <c r="D21" s="81">
        <v>4</v>
      </c>
      <c r="E21" s="83">
        <v>25.343</v>
      </c>
      <c r="F21" s="83" t="s">
        <v>15</v>
      </c>
      <c r="G21" s="44"/>
      <c r="H21" s="83" t="s">
        <v>92</v>
      </c>
      <c r="I21" s="83">
        <v>23.018999999999998</v>
      </c>
      <c r="J21" s="44"/>
      <c r="K21" s="44"/>
      <c r="L21" s="44"/>
      <c r="M21" s="82"/>
      <c r="N21" s="44"/>
      <c r="O21" s="44"/>
      <c r="P21" s="44"/>
      <c r="Q21" s="82"/>
      <c r="R21" s="44"/>
      <c r="S21" s="82"/>
      <c r="T21" s="44"/>
      <c r="U21" s="82"/>
      <c r="V21" s="44"/>
      <c r="W21" s="91"/>
      <c r="X21" s="44" t="s">
        <v>30</v>
      </c>
      <c r="Y21" s="44">
        <v>1</v>
      </c>
      <c r="Z21" s="44" t="s">
        <v>29</v>
      </c>
      <c r="AA21" s="44">
        <v>1</v>
      </c>
      <c r="AB21" s="44"/>
      <c r="AC21" s="82"/>
      <c r="AD21" s="83" t="s">
        <v>41</v>
      </c>
      <c r="AE21" s="81" t="s">
        <v>45</v>
      </c>
    </row>
    <row r="22" spans="1:31" x14ac:dyDescent="0.35">
      <c r="A22" s="90">
        <v>5.5555555555555558E-3</v>
      </c>
      <c r="B22" s="93">
        <f t="shared" si="0"/>
        <v>0.53194444444444411</v>
      </c>
      <c r="C22" s="81">
        <v>17</v>
      </c>
      <c r="D22" s="81">
        <v>3</v>
      </c>
      <c r="E22" s="83">
        <v>20.846</v>
      </c>
      <c r="F22" s="83" t="s">
        <v>12</v>
      </c>
      <c r="G22" s="44"/>
      <c r="H22" s="83" t="s">
        <v>10</v>
      </c>
      <c r="I22" s="83">
        <v>20.702000000000002</v>
      </c>
      <c r="J22" s="44"/>
      <c r="K22" s="44"/>
      <c r="L22" s="44"/>
      <c r="M22" s="82"/>
      <c r="N22" s="44"/>
      <c r="O22" s="44"/>
      <c r="P22" s="44"/>
      <c r="Q22" s="44"/>
      <c r="R22" s="44"/>
      <c r="S22" s="82"/>
      <c r="T22" s="44"/>
      <c r="U22" s="82"/>
      <c r="V22" s="44" t="s">
        <v>30</v>
      </c>
      <c r="W22" s="82">
        <v>1</v>
      </c>
      <c r="X22" s="44"/>
      <c r="Y22" s="135" t="s">
        <v>31</v>
      </c>
      <c r="Z22" s="44"/>
      <c r="AA22" s="44"/>
      <c r="AB22" s="44" t="s">
        <v>29</v>
      </c>
      <c r="AC22" s="82">
        <v>1</v>
      </c>
      <c r="AD22" s="83" t="s">
        <v>41</v>
      </c>
      <c r="AE22" s="81" t="s">
        <v>45</v>
      </c>
    </row>
    <row r="23" spans="1:31" x14ac:dyDescent="0.35">
      <c r="A23" s="90">
        <v>5.5555555555555558E-3</v>
      </c>
      <c r="B23" s="93">
        <f t="shared" si="0"/>
        <v>0.53749999999999964</v>
      </c>
      <c r="C23" s="81">
        <v>18</v>
      </c>
      <c r="D23" s="81">
        <v>1</v>
      </c>
      <c r="E23" s="83">
        <v>17.808</v>
      </c>
      <c r="F23" s="83" t="s">
        <v>0</v>
      </c>
      <c r="G23" s="44"/>
      <c r="H23" s="83" t="s">
        <v>5</v>
      </c>
      <c r="I23" s="83">
        <v>17.847000000000001</v>
      </c>
      <c r="J23" s="44" t="s">
        <v>29</v>
      </c>
      <c r="K23" s="44">
        <v>1</v>
      </c>
      <c r="L23" s="44"/>
      <c r="M23" s="82"/>
      <c r="N23" s="44" t="s">
        <v>30</v>
      </c>
      <c r="O23" s="44">
        <v>1</v>
      </c>
      <c r="P23" s="44"/>
      <c r="Q23" s="44"/>
      <c r="R23" s="44"/>
      <c r="S23" s="82"/>
      <c r="T23" s="44"/>
      <c r="U23" s="82"/>
      <c r="V23" s="44"/>
      <c r="W23" s="91"/>
      <c r="X23" s="44"/>
      <c r="Y23" s="135"/>
      <c r="Z23" s="44"/>
      <c r="AA23" s="44"/>
      <c r="AB23" s="44"/>
      <c r="AC23" s="82"/>
      <c r="AD23" s="83" t="s">
        <v>41</v>
      </c>
      <c r="AE23" s="81" t="s">
        <v>45</v>
      </c>
    </row>
    <row r="24" spans="1:31" x14ac:dyDescent="0.35">
      <c r="A24" s="90">
        <v>5.5555555555555558E-3</v>
      </c>
      <c r="B24" s="93">
        <f t="shared" si="0"/>
        <v>0.54305555555555518</v>
      </c>
      <c r="C24" s="81">
        <v>19</v>
      </c>
      <c r="D24" s="81">
        <v>2</v>
      </c>
      <c r="E24" s="83">
        <v>18.863</v>
      </c>
      <c r="F24" s="83" t="s">
        <v>6</v>
      </c>
      <c r="G24" s="44"/>
      <c r="H24" s="83" t="s">
        <v>9</v>
      </c>
      <c r="I24" s="84">
        <v>19.3</v>
      </c>
      <c r="J24" s="58"/>
      <c r="K24" s="58"/>
      <c r="L24" s="58"/>
      <c r="M24" s="82"/>
      <c r="N24" s="58"/>
      <c r="O24" s="58"/>
      <c r="P24" s="58" t="s">
        <v>30</v>
      </c>
      <c r="Q24" s="82">
        <v>1</v>
      </c>
      <c r="R24" s="58"/>
      <c r="S24" s="82"/>
      <c r="T24" s="44" t="s">
        <v>29</v>
      </c>
      <c r="U24" s="82">
        <v>1</v>
      </c>
      <c r="V24" s="58"/>
      <c r="W24" s="91"/>
      <c r="X24" s="58"/>
      <c r="Y24" s="135"/>
      <c r="Z24" s="58"/>
      <c r="AA24" s="58"/>
      <c r="AB24" s="58"/>
      <c r="AC24" s="82"/>
      <c r="AD24" s="83" t="s">
        <v>41</v>
      </c>
      <c r="AE24" s="81" t="s">
        <v>45</v>
      </c>
    </row>
    <row r="25" spans="1:31" x14ac:dyDescent="0.35">
      <c r="A25" s="90">
        <v>5.5555555555555558E-3</v>
      </c>
      <c r="B25" s="93">
        <f t="shared" si="0"/>
        <v>0.54861111111111072</v>
      </c>
      <c r="C25" s="81">
        <v>20</v>
      </c>
      <c r="D25" s="81">
        <v>4</v>
      </c>
      <c r="E25" s="83">
        <v>23.018999999999998</v>
      </c>
      <c r="F25" s="83" t="s">
        <v>92</v>
      </c>
      <c r="G25" s="44"/>
      <c r="H25" s="83" t="s">
        <v>16</v>
      </c>
      <c r="I25" s="83">
        <v>25.495000000000001</v>
      </c>
      <c r="J25" s="44"/>
      <c r="K25" s="44"/>
      <c r="L25" s="44"/>
      <c r="M25" s="82"/>
      <c r="N25" s="44"/>
      <c r="O25" s="44"/>
      <c r="P25" s="44"/>
      <c r="Q25" s="44"/>
      <c r="R25" s="44" t="s">
        <v>30</v>
      </c>
      <c r="S25" s="82">
        <v>1</v>
      </c>
      <c r="T25" s="44"/>
      <c r="U25" s="82"/>
      <c r="V25" s="44"/>
      <c r="W25" s="91"/>
      <c r="X25" s="44" t="s">
        <v>29</v>
      </c>
      <c r="Y25" s="44">
        <v>1</v>
      </c>
      <c r="Z25" s="44"/>
      <c r="AA25" s="44"/>
      <c r="AB25" s="44"/>
      <c r="AC25" s="82"/>
      <c r="AD25" s="83" t="s">
        <v>41</v>
      </c>
      <c r="AE25" s="81" t="s">
        <v>45</v>
      </c>
    </row>
    <row r="26" spans="1:31" ht="48" customHeight="1" x14ac:dyDescent="0.35">
      <c r="A26" s="90">
        <v>1.0416666666666666E-2</v>
      </c>
      <c r="B26" s="93">
        <f t="shared" si="0"/>
        <v>0.55902777777777735</v>
      </c>
      <c r="C26" s="136" t="s">
        <v>48</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row>
    <row r="27" spans="1:31" x14ac:dyDescent="0.35">
      <c r="A27" s="90">
        <v>5.5555555555555558E-3</v>
      </c>
      <c r="B27" s="93">
        <f t="shared" si="0"/>
        <v>0.56458333333333288</v>
      </c>
      <c r="C27" s="81">
        <v>21</v>
      </c>
      <c r="D27" s="81">
        <v>4</v>
      </c>
      <c r="E27" s="83">
        <v>25.343</v>
      </c>
      <c r="F27" s="83" t="s">
        <v>15</v>
      </c>
      <c r="G27" s="44"/>
      <c r="H27" s="83" t="s">
        <v>16</v>
      </c>
      <c r="I27" s="83">
        <v>25.495000000000001</v>
      </c>
      <c r="J27" s="44"/>
      <c r="K27" s="44"/>
      <c r="L27" s="44"/>
      <c r="M27" s="82"/>
      <c r="N27" s="44"/>
      <c r="O27" s="44"/>
      <c r="P27" s="44"/>
      <c r="Q27" s="82"/>
      <c r="R27" s="44" t="s">
        <v>30</v>
      </c>
      <c r="S27" s="82">
        <v>1</v>
      </c>
      <c r="T27" s="44"/>
      <c r="U27" s="82"/>
      <c r="V27" s="44"/>
      <c r="W27" s="91"/>
      <c r="X27" s="44"/>
      <c r="Y27" s="82"/>
      <c r="Z27" s="44" t="s">
        <v>29</v>
      </c>
      <c r="AA27" s="44">
        <v>1</v>
      </c>
      <c r="AB27" s="44"/>
      <c r="AC27" s="82"/>
      <c r="AD27" s="83" t="s">
        <v>10</v>
      </c>
      <c r="AE27" s="81" t="s">
        <v>44</v>
      </c>
    </row>
    <row r="28" spans="1:31" x14ac:dyDescent="0.35">
      <c r="A28" s="90">
        <v>5.5555555555555558E-3</v>
      </c>
      <c r="B28" s="93">
        <f t="shared" si="0"/>
        <v>0.57013888888888842</v>
      </c>
      <c r="C28" s="81">
        <v>22</v>
      </c>
      <c r="D28" s="81">
        <v>1</v>
      </c>
      <c r="E28" s="83">
        <v>17.808</v>
      </c>
      <c r="F28" s="83" t="s">
        <v>0</v>
      </c>
      <c r="G28" s="44"/>
      <c r="H28" s="83" t="s">
        <v>5</v>
      </c>
      <c r="I28" s="83">
        <v>17.847000000000001</v>
      </c>
      <c r="J28" s="44" t="s">
        <v>29</v>
      </c>
      <c r="K28" s="44">
        <v>1</v>
      </c>
      <c r="L28" s="44"/>
      <c r="M28" s="82"/>
      <c r="N28" s="44" t="s">
        <v>30</v>
      </c>
      <c r="O28" s="44">
        <v>1</v>
      </c>
      <c r="P28" s="44"/>
      <c r="Q28" s="82"/>
      <c r="R28" s="44"/>
      <c r="S28" s="82"/>
      <c r="T28" s="44"/>
      <c r="U28" s="82"/>
      <c r="V28" s="44"/>
      <c r="W28" s="91"/>
      <c r="X28" s="44"/>
      <c r="Y28" s="82"/>
      <c r="Z28" s="44"/>
      <c r="AA28" s="44"/>
      <c r="AB28" s="44"/>
      <c r="AC28" s="82"/>
      <c r="AD28" s="83" t="s">
        <v>10</v>
      </c>
      <c r="AE28" s="81" t="s">
        <v>44</v>
      </c>
    </row>
    <row r="29" spans="1:31" x14ac:dyDescent="0.35">
      <c r="A29" s="90">
        <v>5.5555555555555558E-3</v>
      </c>
      <c r="B29" s="93">
        <f t="shared" si="0"/>
        <v>0.57569444444444395</v>
      </c>
      <c r="C29" s="81">
        <v>23</v>
      </c>
      <c r="D29" s="81">
        <v>2</v>
      </c>
      <c r="E29" s="83">
        <v>18.863</v>
      </c>
      <c r="F29" s="83" t="s">
        <v>6</v>
      </c>
      <c r="G29" s="44"/>
      <c r="H29" s="83" t="s">
        <v>9</v>
      </c>
      <c r="I29" s="84">
        <v>19.3</v>
      </c>
      <c r="J29" s="58"/>
      <c r="K29" s="58"/>
      <c r="L29" s="58"/>
      <c r="M29" s="82"/>
      <c r="N29" s="58"/>
      <c r="O29" s="58"/>
      <c r="P29" s="58" t="s">
        <v>30</v>
      </c>
      <c r="Q29" s="82">
        <v>1</v>
      </c>
      <c r="R29" s="58"/>
      <c r="S29" s="82"/>
      <c r="T29" s="44" t="s">
        <v>29</v>
      </c>
      <c r="U29" s="82">
        <v>1</v>
      </c>
      <c r="V29" s="58"/>
      <c r="W29" s="91"/>
      <c r="X29" s="58"/>
      <c r="Y29" s="82"/>
      <c r="Z29" s="58"/>
      <c r="AA29" s="58"/>
      <c r="AB29" s="58"/>
      <c r="AC29" s="82"/>
      <c r="AD29" s="83" t="s">
        <v>10</v>
      </c>
      <c r="AE29" s="81" t="s">
        <v>44</v>
      </c>
    </row>
    <row r="30" spans="1:31" x14ac:dyDescent="0.35">
      <c r="A30" s="90">
        <v>5.5555555555555558E-3</v>
      </c>
      <c r="B30" s="93">
        <f t="shared" si="0"/>
        <v>0.58124999999999949</v>
      </c>
      <c r="C30" s="81">
        <v>24</v>
      </c>
      <c r="D30" s="81">
        <v>3</v>
      </c>
      <c r="E30" s="84">
        <v>20.920999999999999</v>
      </c>
      <c r="F30" s="83" t="s">
        <v>41</v>
      </c>
      <c r="G30" s="44"/>
      <c r="H30" s="83" t="s">
        <v>12</v>
      </c>
      <c r="I30" s="83">
        <v>20.846</v>
      </c>
      <c r="J30" s="44"/>
      <c r="K30" s="44"/>
      <c r="L30" s="44" t="s">
        <v>29</v>
      </c>
      <c r="M30" s="82">
        <v>1</v>
      </c>
      <c r="N30" s="44"/>
      <c r="O30" s="44"/>
      <c r="P30" s="44"/>
      <c r="Q30" s="82"/>
      <c r="R30" s="44"/>
      <c r="S30" s="82"/>
      <c r="T30" s="44"/>
      <c r="U30" s="82"/>
      <c r="V30" s="44"/>
      <c r="W30" s="91"/>
      <c r="X30" s="44"/>
      <c r="Y30" s="82"/>
      <c r="Z30" s="44"/>
      <c r="AA30" s="44"/>
      <c r="AB30" s="44" t="s">
        <v>30</v>
      </c>
      <c r="AC30" s="82">
        <v>1</v>
      </c>
      <c r="AD30" s="83" t="s">
        <v>10</v>
      </c>
      <c r="AE30" s="81" t="s">
        <v>44</v>
      </c>
    </row>
    <row r="31" spans="1:31" x14ac:dyDescent="0.35">
      <c r="A31" s="90">
        <v>5.5555555555555558E-3</v>
      </c>
      <c r="B31" s="93">
        <f t="shared" si="0"/>
        <v>0.58680555555555503</v>
      </c>
      <c r="C31" s="81">
        <v>25</v>
      </c>
      <c r="D31" s="81">
        <v>4</v>
      </c>
      <c r="E31" s="83">
        <v>23.018999999999998</v>
      </c>
      <c r="F31" s="83" t="s">
        <v>92</v>
      </c>
      <c r="G31" s="44"/>
      <c r="H31" s="83" t="s">
        <v>15</v>
      </c>
      <c r="I31" s="83">
        <v>25.343</v>
      </c>
      <c r="J31" s="44"/>
      <c r="K31" s="44"/>
      <c r="L31" s="44"/>
      <c r="M31" s="82"/>
      <c r="N31" s="44"/>
      <c r="O31" s="44"/>
      <c r="P31" s="44"/>
      <c r="Q31" s="82"/>
      <c r="R31" s="44"/>
      <c r="S31" s="82"/>
      <c r="T31" s="44"/>
      <c r="U31" s="82"/>
      <c r="V31" s="44"/>
      <c r="W31" s="91"/>
      <c r="X31" s="44" t="s">
        <v>29</v>
      </c>
      <c r="Y31" s="44">
        <v>1</v>
      </c>
      <c r="Z31" s="44" t="s">
        <v>30</v>
      </c>
      <c r="AA31" s="44">
        <v>1</v>
      </c>
      <c r="AB31" s="44"/>
      <c r="AC31" s="82"/>
      <c r="AD31" s="83" t="s">
        <v>10</v>
      </c>
      <c r="AE31" s="81" t="s">
        <v>44</v>
      </c>
    </row>
    <row r="32" spans="1:31" ht="39.950000000000003" customHeight="1" x14ac:dyDescent="0.35">
      <c r="A32" s="90">
        <v>1.0416666666666666E-2</v>
      </c>
      <c r="B32" s="93">
        <f t="shared" si="0"/>
        <v>0.59722222222222165</v>
      </c>
      <c r="C32" s="136" t="s">
        <v>42</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row>
    <row r="33" spans="1:31" x14ac:dyDescent="0.35">
      <c r="A33" s="90">
        <v>5.5555555555555558E-3</v>
      </c>
      <c r="B33" s="93">
        <f t="shared" si="0"/>
        <v>0.60277777777777719</v>
      </c>
      <c r="C33" s="81">
        <v>26</v>
      </c>
      <c r="D33" s="81">
        <v>3</v>
      </c>
      <c r="E33" s="83">
        <v>20.846</v>
      </c>
      <c r="F33" s="83" t="s">
        <v>12</v>
      </c>
      <c r="G33" s="44"/>
      <c r="H33" s="83" t="s">
        <v>41</v>
      </c>
      <c r="I33" s="84">
        <v>20.920999999999999</v>
      </c>
      <c r="J33" s="58"/>
      <c r="K33" s="58"/>
      <c r="L33" s="58" t="s">
        <v>30</v>
      </c>
      <c r="M33" s="82">
        <v>1</v>
      </c>
      <c r="N33" s="58"/>
      <c r="O33" s="58"/>
      <c r="P33" s="58"/>
      <c r="Q33" s="82"/>
      <c r="R33" s="58"/>
      <c r="S33" s="82"/>
      <c r="T33" s="58"/>
      <c r="U33" s="82"/>
      <c r="V33" s="58"/>
      <c r="W33" s="91"/>
      <c r="X33" s="58"/>
      <c r="Y33" s="58"/>
      <c r="Z33" s="58"/>
      <c r="AA33" s="44"/>
      <c r="AB33" s="58" t="s">
        <v>29</v>
      </c>
      <c r="AC33" s="82">
        <v>1</v>
      </c>
      <c r="AD33" s="83" t="s">
        <v>15</v>
      </c>
      <c r="AE33" s="81" t="s">
        <v>45</v>
      </c>
    </row>
    <row r="34" spans="1:31" x14ac:dyDescent="0.35">
      <c r="A34" s="90">
        <v>5.5555555555555558E-3</v>
      </c>
      <c r="B34" s="93">
        <f t="shared" si="0"/>
        <v>0.60833333333333273</v>
      </c>
      <c r="C34" s="81">
        <v>27</v>
      </c>
      <c r="D34" s="81">
        <v>2</v>
      </c>
      <c r="E34" s="84">
        <v>19.3</v>
      </c>
      <c r="F34" s="83" t="s">
        <v>9</v>
      </c>
      <c r="G34" s="44"/>
      <c r="H34" s="83" t="s">
        <v>6</v>
      </c>
      <c r="I34" s="83">
        <v>18.863</v>
      </c>
      <c r="J34" s="44"/>
      <c r="K34" s="44"/>
      <c r="L34" s="44"/>
      <c r="M34" s="135" t="s">
        <v>31</v>
      </c>
      <c r="N34" s="44"/>
      <c r="O34" s="44"/>
      <c r="P34" s="44" t="s">
        <v>29</v>
      </c>
      <c r="Q34" s="82">
        <v>1</v>
      </c>
      <c r="R34" s="44"/>
      <c r="S34" s="82"/>
      <c r="T34" s="44" t="s">
        <v>30</v>
      </c>
      <c r="U34" s="82">
        <v>1</v>
      </c>
      <c r="V34" s="44"/>
      <c r="W34" s="91"/>
      <c r="X34" s="44"/>
      <c r="Y34" s="44"/>
      <c r="Z34" s="44"/>
      <c r="AA34" s="44"/>
      <c r="AB34" s="44"/>
      <c r="AC34" s="82"/>
      <c r="AD34" s="83" t="s">
        <v>15</v>
      </c>
      <c r="AE34" s="81" t="s">
        <v>45</v>
      </c>
    </row>
    <row r="35" spans="1:31" x14ac:dyDescent="0.35">
      <c r="A35" s="90">
        <v>5.5555555555555558E-3</v>
      </c>
      <c r="B35" s="93">
        <f t="shared" si="0"/>
        <v>0.61388888888888826</v>
      </c>
      <c r="C35" s="81">
        <v>28</v>
      </c>
      <c r="D35" s="81">
        <v>1</v>
      </c>
      <c r="E35" s="83">
        <v>17.847000000000001</v>
      </c>
      <c r="F35" s="83" t="s">
        <v>5</v>
      </c>
      <c r="G35" s="44"/>
      <c r="H35" s="83" t="s">
        <v>0</v>
      </c>
      <c r="I35" s="83">
        <v>17.808</v>
      </c>
      <c r="J35" s="44" t="s">
        <v>30</v>
      </c>
      <c r="K35" s="44">
        <v>1</v>
      </c>
      <c r="L35" s="44"/>
      <c r="M35" s="135"/>
      <c r="N35" s="44" t="s">
        <v>29</v>
      </c>
      <c r="O35" s="44">
        <v>1</v>
      </c>
      <c r="P35" s="44"/>
      <c r="Q35" s="82"/>
      <c r="R35" s="44"/>
      <c r="S35" s="82"/>
      <c r="T35" s="44"/>
      <c r="U35" s="82"/>
      <c r="V35" s="44"/>
      <c r="W35" s="91"/>
      <c r="X35" s="44"/>
      <c r="Y35" s="44"/>
      <c r="Z35" s="44"/>
      <c r="AA35" s="44"/>
      <c r="AB35" s="44"/>
      <c r="AC35" s="82"/>
      <c r="AD35" s="83" t="s">
        <v>15</v>
      </c>
      <c r="AE35" s="81" t="s">
        <v>45</v>
      </c>
    </row>
    <row r="36" spans="1:31" ht="21.95" customHeight="1" x14ac:dyDescent="0.35">
      <c r="A36" s="90">
        <v>5.5555555555555558E-3</v>
      </c>
      <c r="B36" s="93">
        <f t="shared" si="0"/>
        <v>0.6194444444444438</v>
      </c>
      <c r="C36" s="81">
        <v>29</v>
      </c>
      <c r="D36" s="81">
        <v>4</v>
      </c>
      <c r="E36" s="83">
        <v>25.495000000000001</v>
      </c>
      <c r="F36" s="83" t="s">
        <v>16</v>
      </c>
      <c r="G36" s="44"/>
      <c r="H36" s="83" t="s">
        <v>92</v>
      </c>
      <c r="I36" s="83">
        <v>23.018999999999998</v>
      </c>
      <c r="J36" s="44"/>
      <c r="K36" s="44"/>
      <c r="L36" s="44"/>
      <c r="M36" s="135"/>
      <c r="N36" s="44"/>
      <c r="O36" s="44"/>
      <c r="P36" s="44"/>
      <c r="Q36" s="82"/>
      <c r="R36" s="44" t="s">
        <v>29</v>
      </c>
      <c r="S36" s="82">
        <v>1</v>
      </c>
      <c r="T36" s="44"/>
      <c r="U36" s="82"/>
      <c r="V36" s="44"/>
      <c r="W36" s="91"/>
      <c r="X36" s="44" t="s">
        <v>30</v>
      </c>
      <c r="Y36" s="44">
        <v>1</v>
      </c>
      <c r="Z36" s="44"/>
      <c r="AA36" s="44"/>
      <c r="AB36" s="44"/>
      <c r="AC36" s="82"/>
      <c r="AD36" s="83" t="s">
        <v>15</v>
      </c>
      <c r="AE36" s="81" t="s">
        <v>45</v>
      </c>
    </row>
    <row r="37" spans="1:31" x14ac:dyDescent="0.35">
      <c r="A37" s="90">
        <v>5.5555555555555558E-3</v>
      </c>
      <c r="B37" s="93">
        <f t="shared" si="0"/>
        <v>0.62499999999999933</v>
      </c>
      <c r="C37" s="81">
        <v>30</v>
      </c>
      <c r="D37" s="81">
        <v>3</v>
      </c>
      <c r="E37" s="83">
        <v>20.702000000000002</v>
      </c>
      <c r="F37" s="83" t="s">
        <v>10</v>
      </c>
      <c r="G37" s="44"/>
      <c r="H37" s="83" t="s">
        <v>41</v>
      </c>
      <c r="I37" s="84">
        <v>20.920999999999999</v>
      </c>
      <c r="J37" s="58"/>
      <c r="K37" s="58"/>
      <c r="L37" s="58" t="s">
        <v>30</v>
      </c>
      <c r="M37" s="82">
        <v>1</v>
      </c>
      <c r="N37" s="58"/>
      <c r="O37" s="58"/>
      <c r="P37" s="58"/>
      <c r="Q37" s="82"/>
      <c r="R37" s="58"/>
      <c r="S37" s="82"/>
      <c r="T37" s="58"/>
      <c r="U37" s="82"/>
      <c r="V37" s="44" t="s">
        <v>29</v>
      </c>
      <c r="W37" s="82">
        <v>1</v>
      </c>
      <c r="X37" s="58"/>
      <c r="Y37" s="58"/>
      <c r="Z37" s="58"/>
      <c r="AA37" s="44"/>
      <c r="AB37" s="58"/>
      <c r="AC37" s="82"/>
      <c r="AD37" s="83" t="s">
        <v>15</v>
      </c>
      <c r="AE37" s="81" t="s">
        <v>45</v>
      </c>
    </row>
    <row r="39" spans="1:31" x14ac:dyDescent="0.35">
      <c r="C39" s="134" t="s">
        <v>39</v>
      </c>
      <c r="D39" s="134"/>
      <c r="E39" s="134"/>
      <c r="F39" s="134"/>
      <c r="G39" s="134"/>
      <c r="H39" s="134"/>
      <c r="I39" s="134"/>
    </row>
    <row r="40" spans="1:31" x14ac:dyDescent="0.35">
      <c r="C40" s="134" t="s">
        <v>40</v>
      </c>
      <c r="D40" s="134"/>
      <c r="E40" s="134"/>
      <c r="F40" s="134"/>
      <c r="G40" s="134"/>
      <c r="H40" s="134"/>
      <c r="I40" s="134"/>
    </row>
  </sheetData>
  <mergeCells count="12">
    <mergeCell ref="W16:W18"/>
    <mergeCell ref="E1:I1"/>
    <mergeCell ref="W4:W6"/>
    <mergeCell ref="AA10:AA12"/>
    <mergeCell ref="C14:AE14"/>
    <mergeCell ref="C8:AE8"/>
    <mergeCell ref="C40:I40"/>
    <mergeCell ref="Y22:Y24"/>
    <mergeCell ref="M34:M36"/>
    <mergeCell ref="C39:I39"/>
    <mergeCell ref="C26:AE26"/>
    <mergeCell ref="C32:AE32"/>
  </mergeCells>
  <phoneticPr fontId="10" type="noConversion"/>
  <pageMargins left="0.75" right="0.75" top="1" bottom="1" header="0.5" footer="0.5"/>
  <pageSetup paperSize="9" scale="49" orientation="portrait" horizontalDpi="4294967292" verticalDpi="4294967292" r:id="rId1"/>
  <colBreaks count="1" manualBreakCount="1">
    <brk id="31" max="1048575" man="1"/>
  </colBreaks>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6"/>
  <sheetViews>
    <sheetView tabSelected="1" topLeftCell="B16" zoomScale="125" zoomScaleNormal="125" zoomScalePageLayoutView="125" workbookViewId="0">
      <selection activeCell="F37" sqref="F37"/>
    </sheetView>
  </sheetViews>
  <sheetFormatPr defaultColWidth="10.875" defaultRowHeight="21" x14ac:dyDescent="0.35"/>
  <cols>
    <col min="1" max="1" width="0" style="79" hidden="1" customWidth="1"/>
    <col min="2" max="2" width="11.125" style="92" bestFit="1" customWidth="1"/>
    <col min="3" max="3" width="11.125" style="86" customWidth="1"/>
    <col min="4" max="4" width="5.375" style="86" customWidth="1"/>
    <col min="5" max="5" width="13.875" style="86" customWidth="1"/>
    <col min="6" max="6" width="12.375" style="111" customWidth="1"/>
    <col min="7" max="7" width="11.625" style="100" customWidth="1"/>
    <col min="8" max="8" width="31.375" style="86" customWidth="1"/>
    <col min="9" max="9" width="5.625" style="87" customWidth="1"/>
    <col min="10" max="10" width="31.375" style="86" customWidth="1"/>
    <col min="11" max="11" width="14.125" style="100" customWidth="1"/>
    <col min="12" max="12" width="11.625" style="111" customWidth="1"/>
    <col min="13" max="13" width="14.125" style="86" customWidth="1"/>
    <col min="14" max="14" width="25.5" style="86" customWidth="1"/>
    <col min="15" max="15" width="10.625" style="86" customWidth="1"/>
    <col min="16" max="16384" width="10.875" style="79"/>
  </cols>
  <sheetData>
    <row r="1" spans="1:15" ht="32.1" customHeight="1" x14ac:dyDescent="0.35">
      <c r="E1" s="134" t="s">
        <v>32</v>
      </c>
      <c r="F1" s="134"/>
      <c r="G1" s="134"/>
      <c r="H1" s="134"/>
      <c r="I1" s="134"/>
      <c r="J1" s="134"/>
      <c r="K1" s="134"/>
      <c r="L1" s="134"/>
      <c r="M1" s="134"/>
    </row>
    <row r="2" spans="1:15" s="86" customFormat="1" ht="30" customHeight="1" x14ac:dyDescent="0.35">
      <c r="B2" s="93">
        <v>0.375</v>
      </c>
      <c r="C2" s="81" t="s">
        <v>38</v>
      </c>
      <c r="D2" s="81" t="s">
        <v>18</v>
      </c>
      <c r="E2" s="81" t="s">
        <v>34</v>
      </c>
      <c r="F2" s="109" t="s">
        <v>50</v>
      </c>
      <c r="G2" s="97" t="s">
        <v>49</v>
      </c>
      <c r="H2" s="81" t="s">
        <v>35</v>
      </c>
      <c r="I2" s="81" t="s">
        <v>36</v>
      </c>
      <c r="J2" s="81" t="s">
        <v>37</v>
      </c>
      <c r="K2" s="97" t="s">
        <v>49</v>
      </c>
      <c r="L2" s="109" t="s">
        <v>50</v>
      </c>
      <c r="M2" s="81" t="s">
        <v>34</v>
      </c>
      <c r="N2" s="81" t="s">
        <v>33</v>
      </c>
      <c r="O2" s="81" t="s">
        <v>43</v>
      </c>
    </row>
    <row r="3" spans="1:15" x14ac:dyDescent="0.35">
      <c r="A3" s="90">
        <v>5.5555555555555558E-3</v>
      </c>
      <c r="B3" s="93">
        <f>SUM(B2+A3)</f>
        <v>0.38055555555555554</v>
      </c>
      <c r="C3" s="81">
        <v>1</v>
      </c>
      <c r="D3" s="81">
        <v>3</v>
      </c>
      <c r="E3" s="83">
        <v>20.702000000000002</v>
      </c>
      <c r="F3" s="84"/>
      <c r="G3" s="98">
        <f>SUM(E3-1)</f>
        <v>19.702000000000002</v>
      </c>
      <c r="H3" s="83" t="s">
        <v>10</v>
      </c>
      <c r="I3" s="44"/>
      <c r="J3" s="83" t="s">
        <v>12</v>
      </c>
      <c r="K3" s="98">
        <f>SUM(M3-1)</f>
        <v>19.846</v>
      </c>
      <c r="L3" s="84"/>
      <c r="M3" s="83">
        <v>20.846</v>
      </c>
      <c r="N3" s="83" t="s">
        <v>15</v>
      </c>
      <c r="O3" s="81" t="s">
        <v>44</v>
      </c>
    </row>
    <row r="4" spans="1:15" ht="20.100000000000001" customHeight="1" x14ac:dyDescent="0.35">
      <c r="A4" s="90">
        <v>5.5555555555555558E-3</v>
      </c>
      <c r="B4" s="93">
        <f t="shared" ref="B4:B37" si="0">SUM(B3+A4)</f>
        <v>0.38611111111111107</v>
      </c>
      <c r="C4" s="81">
        <v>2</v>
      </c>
      <c r="D4" s="81">
        <v>1</v>
      </c>
      <c r="E4" s="83">
        <v>17.808</v>
      </c>
      <c r="F4" s="84"/>
      <c r="G4" s="98" t="s">
        <v>3</v>
      </c>
      <c r="H4" s="83" t="s">
        <v>0</v>
      </c>
      <c r="I4" s="44"/>
      <c r="J4" s="83" t="s">
        <v>5</v>
      </c>
      <c r="K4" s="98" t="s">
        <v>3</v>
      </c>
      <c r="L4" s="84"/>
      <c r="M4" s="83">
        <v>17.847000000000001</v>
      </c>
      <c r="N4" s="83" t="s">
        <v>15</v>
      </c>
      <c r="O4" s="81" t="s">
        <v>44</v>
      </c>
    </row>
    <row r="5" spans="1:15" x14ac:dyDescent="0.35">
      <c r="A5" s="90">
        <v>5.5555555555555558E-3</v>
      </c>
      <c r="B5" s="93">
        <f t="shared" si="0"/>
        <v>0.39166666666666661</v>
      </c>
      <c r="C5" s="81">
        <v>3</v>
      </c>
      <c r="D5" s="81">
        <v>2</v>
      </c>
      <c r="E5" s="83">
        <v>18.863</v>
      </c>
      <c r="F5" s="84"/>
      <c r="G5" s="98">
        <f>SUM(E5-1)</f>
        <v>17.863</v>
      </c>
      <c r="H5" s="83" t="s">
        <v>6</v>
      </c>
      <c r="I5" s="44"/>
      <c r="J5" s="83" t="s">
        <v>9</v>
      </c>
      <c r="K5" s="98">
        <f>SUM(M5-1)</f>
        <v>18.3</v>
      </c>
      <c r="L5" s="84"/>
      <c r="M5" s="84">
        <v>19.3</v>
      </c>
      <c r="N5" s="83" t="s">
        <v>15</v>
      </c>
      <c r="O5" s="81" t="s">
        <v>44</v>
      </c>
    </row>
    <row r="6" spans="1:15" x14ac:dyDescent="0.35">
      <c r="A6" s="90">
        <v>5.5555555555555558E-3</v>
      </c>
      <c r="B6" s="93">
        <f>SUM(B5+A6)</f>
        <v>0.39722222222222214</v>
      </c>
      <c r="C6" s="113">
        <v>4</v>
      </c>
      <c r="D6" s="113">
        <v>4</v>
      </c>
      <c r="E6" s="66">
        <v>25.495000000000001</v>
      </c>
      <c r="F6" s="69">
        <f>SUM(E6-M6)</f>
        <v>2.4760000000000026</v>
      </c>
      <c r="G6" s="112">
        <f>SUM(E6-1)</f>
        <v>24.495000000000001</v>
      </c>
      <c r="H6" s="66" t="s">
        <v>16</v>
      </c>
      <c r="I6" s="30"/>
      <c r="J6" s="66" t="s">
        <v>92</v>
      </c>
      <c r="K6" s="112">
        <v>22.02</v>
      </c>
      <c r="L6" s="69">
        <v>0</v>
      </c>
      <c r="M6" s="66">
        <v>23.018999999999998</v>
      </c>
      <c r="N6" s="83" t="s">
        <v>15</v>
      </c>
      <c r="O6" s="81" t="s">
        <v>44</v>
      </c>
    </row>
    <row r="7" spans="1:15" x14ac:dyDescent="0.35">
      <c r="A7" s="90">
        <v>5.5555555555555558E-3</v>
      </c>
      <c r="B7" s="93">
        <f>SUM(B6+A7)</f>
        <v>0.40277777777777768</v>
      </c>
      <c r="C7" s="81">
        <v>5</v>
      </c>
      <c r="D7" s="81">
        <v>3</v>
      </c>
      <c r="E7" s="84">
        <v>20.920999999999999</v>
      </c>
      <c r="F7" s="96"/>
      <c r="G7" s="99">
        <v>19.702000000000002</v>
      </c>
      <c r="H7" s="83" t="s">
        <v>41</v>
      </c>
      <c r="I7" s="44"/>
      <c r="J7" s="83" t="s">
        <v>10</v>
      </c>
      <c r="K7" s="98">
        <f>SUM(M7-1)</f>
        <v>19.702000000000002</v>
      </c>
      <c r="L7" s="84"/>
      <c r="M7" s="83">
        <v>20.702000000000002</v>
      </c>
      <c r="N7" s="83" t="s">
        <v>15</v>
      </c>
      <c r="O7" s="81" t="s">
        <v>44</v>
      </c>
    </row>
    <row r="8" spans="1:15" ht="30.95" customHeight="1" x14ac:dyDescent="0.35">
      <c r="A8" s="90">
        <v>1.0416666666666666E-2</v>
      </c>
      <c r="B8" s="93">
        <f>SUM(B7+A8)</f>
        <v>0.41319444444444436</v>
      </c>
      <c r="C8" s="139" t="s">
        <v>89</v>
      </c>
      <c r="D8" s="139"/>
      <c r="E8" s="139"/>
      <c r="F8" s="139"/>
      <c r="G8" s="139"/>
      <c r="H8" s="139"/>
      <c r="I8" s="139"/>
      <c r="J8" s="139"/>
      <c r="K8" s="139"/>
      <c r="L8" s="139"/>
      <c r="M8" s="139"/>
      <c r="N8" s="139"/>
      <c r="O8" s="139"/>
    </row>
    <row r="9" spans="1:15" x14ac:dyDescent="0.35">
      <c r="A9" s="90">
        <v>5.5555555555555558E-3</v>
      </c>
      <c r="B9" s="93">
        <f t="shared" si="0"/>
        <v>0.4187499999999999</v>
      </c>
      <c r="C9" s="113">
        <v>6</v>
      </c>
      <c r="D9" s="113">
        <v>4</v>
      </c>
      <c r="E9" s="66">
        <v>23.018999999999998</v>
      </c>
      <c r="F9" s="69">
        <v>0</v>
      </c>
      <c r="G9" s="112">
        <v>22.02</v>
      </c>
      <c r="H9" s="66" t="s">
        <v>92</v>
      </c>
      <c r="I9" s="30"/>
      <c r="J9" s="66" t="s">
        <v>15</v>
      </c>
      <c r="K9" s="112">
        <f>SUM(M9-1)</f>
        <v>24.343</v>
      </c>
      <c r="L9" s="69">
        <f>SUM(M9-E9)</f>
        <v>2.3240000000000016</v>
      </c>
      <c r="M9" s="66">
        <v>25.343</v>
      </c>
      <c r="N9" s="83" t="s">
        <v>10</v>
      </c>
      <c r="O9" s="81" t="s">
        <v>45</v>
      </c>
    </row>
    <row r="10" spans="1:15" x14ac:dyDescent="0.35">
      <c r="A10" s="90">
        <v>5.5555555555555558E-3</v>
      </c>
      <c r="B10" s="93">
        <f t="shared" si="0"/>
        <v>0.42430555555555544</v>
      </c>
      <c r="C10" s="81">
        <v>7</v>
      </c>
      <c r="D10" s="81">
        <v>1</v>
      </c>
      <c r="E10" s="83">
        <v>17.847000000000001</v>
      </c>
      <c r="F10" s="84"/>
      <c r="G10" s="98" t="s">
        <v>3</v>
      </c>
      <c r="H10" s="83" t="s">
        <v>5</v>
      </c>
      <c r="I10" s="44"/>
      <c r="J10" s="83" t="s">
        <v>0</v>
      </c>
      <c r="K10" s="98" t="s">
        <v>3</v>
      </c>
      <c r="L10" s="84"/>
      <c r="M10" s="83">
        <v>17.808</v>
      </c>
      <c r="N10" s="83" t="s">
        <v>10</v>
      </c>
      <c r="O10" s="81" t="s">
        <v>45</v>
      </c>
    </row>
    <row r="11" spans="1:15" x14ac:dyDescent="0.35">
      <c r="A11" s="90">
        <v>5.5555555555555558E-3</v>
      </c>
      <c r="B11" s="93">
        <f t="shared" si="0"/>
        <v>0.42986111111111097</v>
      </c>
      <c r="C11" s="81">
        <v>8</v>
      </c>
      <c r="D11" s="81">
        <v>2</v>
      </c>
      <c r="E11" s="84">
        <v>19.3</v>
      </c>
      <c r="F11" s="84"/>
      <c r="G11" s="98">
        <f>SUM(E11-1)</f>
        <v>18.3</v>
      </c>
      <c r="H11" s="83" t="s">
        <v>9</v>
      </c>
      <c r="I11" s="44"/>
      <c r="J11" s="83" t="s">
        <v>6</v>
      </c>
      <c r="K11" s="98">
        <f>SUM(M11-1)</f>
        <v>17.863</v>
      </c>
      <c r="L11" s="84"/>
      <c r="M11" s="83">
        <v>18.863</v>
      </c>
      <c r="N11" s="83" t="s">
        <v>10</v>
      </c>
      <c r="O11" s="81" t="s">
        <v>45</v>
      </c>
    </row>
    <row r="12" spans="1:15" x14ac:dyDescent="0.35">
      <c r="A12" s="90">
        <v>5.5555555555555558E-3</v>
      </c>
      <c r="B12" s="93">
        <f t="shared" si="0"/>
        <v>0.43541666666666651</v>
      </c>
      <c r="C12" s="81">
        <v>9</v>
      </c>
      <c r="D12" s="81">
        <v>3</v>
      </c>
      <c r="E12" s="83">
        <v>20.846</v>
      </c>
      <c r="F12" s="84"/>
      <c r="G12" s="98">
        <f>SUM(E12-1)</f>
        <v>19.846</v>
      </c>
      <c r="H12" s="83" t="s">
        <v>12</v>
      </c>
      <c r="I12" s="44"/>
      <c r="J12" s="83" t="s">
        <v>41</v>
      </c>
      <c r="K12" s="99">
        <v>19.702000000000002</v>
      </c>
      <c r="L12" s="75"/>
      <c r="M12" s="84">
        <v>20.920999999999999</v>
      </c>
      <c r="N12" s="83" t="s">
        <v>10</v>
      </c>
      <c r="O12" s="81" t="s">
        <v>45</v>
      </c>
    </row>
    <row r="13" spans="1:15" x14ac:dyDescent="0.35">
      <c r="A13" s="90">
        <v>5.5555555555555558E-3</v>
      </c>
      <c r="B13" s="93">
        <f t="shared" si="0"/>
        <v>0.44097222222222204</v>
      </c>
      <c r="C13" s="113">
        <v>10</v>
      </c>
      <c r="D13" s="113">
        <v>4</v>
      </c>
      <c r="E13" s="66">
        <v>25.343</v>
      </c>
      <c r="F13" s="69">
        <v>0</v>
      </c>
      <c r="G13" s="112">
        <f>SUM(E13-1)</f>
        <v>24.343</v>
      </c>
      <c r="H13" s="66" t="s">
        <v>15</v>
      </c>
      <c r="I13" s="30"/>
      <c r="J13" s="66" t="s">
        <v>16</v>
      </c>
      <c r="K13" s="112">
        <f>SUM(M13-1)</f>
        <v>24.495000000000001</v>
      </c>
      <c r="L13" s="69">
        <f>SUM(M13-E13)</f>
        <v>0.15200000000000102</v>
      </c>
      <c r="M13" s="66">
        <v>25.495000000000001</v>
      </c>
      <c r="N13" s="83" t="s">
        <v>10</v>
      </c>
      <c r="O13" s="81" t="s">
        <v>45</v>
      </c>
    </row>
    <row r="14" spans="1:15" ht="33.950000000000003" customHeight="1" x14ac:dyDescent="0.35">
      <c r="A14" s="90">
        <v>1.0416666666666666E-2</v>
      </c>
      <c r="B14" s="93">
        <f t="shared" si="0"/>
        <v>0.45138888888888873</v>
      </c>
      <c r="C14" s="139" t="s">
        <v>46</v>
      </c>
      <c r="D14" s="139"/>
      <c r="E14" s="139"/>
      <c r="F14" s="139"/>
      <c r="G14" s="139"/>
      <c r="H14" s="139"/>
      <c r="I14" s="139"/>
      <c r="J14" s="139"/>
      <c r="K14" s="139"/>
      <c r="L14" s="139"/>
      <c r="M14" s="139"/>
      <c r="N14" s="139"/>
      <c r="O14" s="139"/>
    </row>
    <row r="15" spans="1:15" x14ac:dyDescent="0.35">
      <c r="A15" s="90">
        <v>5.5555555555555558E-3</v>
      </c>
      <c r="B15" s="93">
        <f t="shared" si="0"/>
        <v>0.45694444444444426</v>
      </c>
      <c r="C15" s="81">
        <v>11</v>
      </c>
      <c r="D15" s="81">
        <v>3</v>
      </c>
      <c r="E15" s="83">
        <v>20.702000000000002</v>
      </c>
      <c r="F15" s="84"/>
      <c r="G15" s="98">
        <f>SUM(E15-1)</f>
        <v>19.702000000000002</v>
      </c>
      <c r="H15" s="83" t="s">
        <v>10</v>
      </c>
      <c r="I15" s="44"/>
      <c r="J15" s="83" t="s">
        <v>12</v>
      </c>
      <c r="K15" s="98">
        <f>SUM(M15-1)</f>
        <v>19.846</v>
      </c>
      <c r="L15" s="84"/>
      <c r="M15" s="83">
        <v>20.846</v>
      </c>
      <c r="N15" s="83" t="s">
        <v>92</v>
      </c>
      <c r="O15" s="81" t="s">
        <v>44</v>
      </c>
    </row>
    <row r="16" spans="1:15" x14ac:dyDescent="0.35">
      <c r="A16" s="90">
        <v>5.5555555555555558E-3</v>
      </c>
      <c r="B16" s="93">
        <f t="shared" si="0"/>
        <v>0.4624999999999998</v>
      </c>
      <c r="C16" s="81">
        <v>12</v>
      </c>
      <c r="D16" s="81">
        <v>1</v>
      </c>
      <c r="E16" s="83">
        <v>17.847000000000001</v>
      </c>
      <c r="F16" s="84"/>
      <c r="G16" s="98" t="s">
        <v>3</v>
      </c>
      <c r="H16" s="83" t="s">
        <v>5</v>
      </c>
      <c r="I16" s="44"/>
      <c r="J16" s="83" t="s">
        <v>0</v>
      </c>
      <c r="K16" s="98" t="s">
        <v>3</v>
      </c>
      <c r="L16" s="84"/>
      <c r="M16" s="83">
        <v>17.808</v>
      </c>
      <c r="N16" s="83" t="s">
        <v>92</v>
      </c>
      <c r="O16" s="81" t="s">
        <v>44</v>
      </c>
    </row>
    <row r="17" spans="1:15" x14ac:dyDescent="0.35">
      <c r="A17" s="90">
        <v>5.5555555555555558E-3</v>
      </c>
      <c r="B17" s="93">
        <f t="shared" si="0"/>
        <v>0.46805555555555534</v>
      </c>
      <c r="C17" s="113">
        <v>13</v>
      </c>
      <c r="D17" s="113">
        <v>4</v>
      </c>
      <c r="E17" s="66">
        <v>25.495000000000001</v>
      </c>
      <c r="F17" s="69">
        <v>0.152</v>
      </c>
      <c r="G17" s="112">
        <f>SUM(E17-1)</f>
        <v>24.495000000000001</v>
      </c>
      <c r="H17" s="66" t="s">
        <v>16</v>
      </c>
      <c r="I17" s="30"/>
      <c r="J17" s="66" t="s">
        <v>15</v>
      </c>
      <c r="K17" s="112">
        <f>SUM(M17-1)</f>
        <v>24.343</v>
      </c>
      <c r="L17" s="69">
        <v>0</v>
      </c>
      <c r="M17" s="66">
        <v>25.343</v>
      </c>
      <c r="N17" s="83" t="s">
        <v>92</v>
      </c>
      <c r="O17" s="81" t="s">
        <v>44</v>
      </c>
    </row>
    <row r="18" spans="1:15" x14ac:dyDescent="0.35">
      <c r="A18" s="90">
        <v>5.5555555555555558E-3</v>
      </c>
      <c r="B18" s="93">
        <f t="shared" si="0"/>
        <v>0.47361111111111087</v>
      </c>
      <c r="C18" s="81">
        <v>14</v>
      </c>
      <c r="D18" s="81">
        <v>2</v>
      </c>
      <c r="E18" s="84">
        <v>19.3</v>
      </c>
      <c r="F18" s="84"/>
      <c r="G18" s="98">
        <f>SUM(E18-1)</f>
        <v>18.3</v>
      </c>
      <c r="H18" s="83" t="s">
        <v>9</v>
      </c>
      <c r="I18" s="44"/>
      <c r="J18" s="83" t="s">
        <v>6</v>
      </c>
      <c r="K18" s="98">
        <f>SUM(M18-1)</f>
        <v>17.863</v>
      </c>
      <c r="L18" s="84"/>
      <c r="M18" s="83">
        <v>18.863</v>
      </c>
      <c r="N18" s="83" t="s">
        <v>92</v>
      </c>
      <c r="O18" s="81" t="s">
        <v>44</v>
      </c>
    </row>
    <row r="19" spans="1:15" x14ac:dyDescent="0.35">
      <c r="A19" s="90">
        <v>5.5555555555555558E-3</v>
      </c>
      <c r="B19" s="93">
        <f t="shared" si="0"/>
        <v>0.47916666666666641</v>
      </c>
      <c r="C19" s="81">
        <v>15</v>
      </c>
      <c r="D19" s="81">
        <v>3</v>
      </c>
      <c r="E19" s="84">
        <v>20.920999999999999</v>
      </c>
      <c r="F19" s="96"/>
      <c r="G19" s="99">
        <v>19.702000000000002</v>
      </c>
      <c r="H19" s="83" t="s">
        <v>41</v>
      </c>
      <c r="I19" s="44"/>
      <c r="J19" s="83" t="s">
        <v>10</v>
      </c>
      <c r="K19" s="98">
        <f>SUM(M19-1)</f>
        <v>19.702000000000002</v>
      </c>
      <c r="L19" s="84"/>
      <c r="M19" s="83">
        <v>20.702000000000002</v>
      </c>
      <c r="N19" s="83" t="s">
        <v>92</v>
      </c>
      <c r="O19" s="81" t="s">
        <v>44</v>
      </c>
    </row>
    <row r="20" spans="1:15" ht="38.1" customHeight="1" x14ac:dyDescent="0.35">
      <c r="A20" s="90">
        <v>4.1666666666666664E-2</v>
      </c>
      <c r="B20" s="93">
        <f t="shared" si="0"/>
        <v>0.52083333333333304</v>
      </c>
      <c r="C20" s="139" t="s">
        <v>90</v>
      </c>
      <c r="D20" s="139"/>
      <c r="E20" s="139"/>
      <c r="F20" s="139"/>
      <c r="G20" s="139"/>
      <c r="H20" s="139"/>
      <c r="I20" s="139"/>
      <c r="J20" s="139"/>
      <c r="K20" s="139"/>
      <c r="L20" s="139"/>
      <c r="M20" s="139"/>
      <c r="N20" s="139"/>
      <c r="O20" s="139"/>
    </row>
    <row r="21" spans="1:15" x14ac:dyDescent="0.35">
      <c r="A21" s="90">
        <v>5.5555555555555558E-3</v>
      </c>
      <c r="B21" s="93">
        <f t="shared" si="0"/>
        <v>0.52638888888888857</v>
      </c>
      <c r="C21" s="113">
        <v>16</v>
      </c>
      <c r="D21" s="113">
        <v>4</v>
      </c>
      <c r="E21" s="66">
        <v>25.343</v>
      </c>
      <c r="F21" s="69">
        <v>2.3239999999999998</v>
      </c>
      <c r="G21" s="112">
        <f>SUM(E21-1)</f>
        <v>24.343</v>
      </c>
      <c r="H21" s="66" t="s">
        <v>15</v>
      </c>
      <c r="I21" s="30"/>
      <c r="J21" s="66" t="s">
        <v>92</v>
      </c>
      <c r="K21" s="112">
        <f>SUM(M21-1)</f>
        <v>22.018999999999998</v>
      </c>
      <c r="L21" s="69">
        <v>0</v>
      </c>
      <c r="M21" s="66">
        <v>23.018999999999998</v>
      </c>
      <c r="N21" s="83" t="s">
        <v>41</v>
      </c>
      <c r="O21" s="81" t="s">
        <v>45</v>
      </c>
    </row>
    <row r="22" spans="1:15" x14ac:dyDescent="0.35">
      <c r="A22" s="90">
        <v>5.5555555555555558E-3</v>
      </c>
      <c r="B22" s="93">
        <f t="shared" si="0"/>
        <v>0.53194444444444411</v>
      </c>
      <c r="C22" s="81">
        <v>17</v>
      </c>
      <c r="D22" s="81">
        <v>3</v>
      </c>
      <c r="E22" s="83">
        <v>20.846</v>
      </c>
      <c r="F22" s="84"/>
      <c r="G22" s="98">
        <f>SUM(E22-1)</f>
        <v>19.846</v>
      </c>
      <c r="H22" s="83" t="s">
        <v>12</v>
      </c>
      <c r="I22" s="44"/>
      <c r="J22" s="83" t="s">
        <v>10</v>
      </c>
      <c r="K22" s="98">
        <f>SUM(M22-1)</f>
        <v>19.702000000000002</v>
      </c>
      <c r="L22" s="84"/>
      <c r="M22" s="83">
        <v>20.702000000000002</v>
      </c>
      <c r="N22" s="83" t="s">
        <v>41</v>
      </c>
      <c r="O22" s="81" t="s">
        <v>45</v>
      </c>
    </row>
    <row r="23" spans="1:15" x14ac:dyDescent="0.35">
      <c r="A23" s="90">
        <v>5.5555555555555558E-3</v>
      </c>
      <c r="B23" s="93">
        <f t="shared" si="0"/>
        <v>0.53749999999999964</v>
      </c>
      <c r="C23" s="81">
        <v>18</v>
      </c>
      <c r="D23" s="81">
        <v>1</v>
      </c>
      <c r="E23" s="83">
        <v>17.808</v>
      </c>
      <c r="F23" s="84"/>
      <c r="G23" s="98" t="s">
        <v>3</v>
      </c>
      <c r="H23" s="83" t="s">
        <v>0</v>
      </c>
      <c r="I23" s="44"/>
      <c r="J23" s="83" t="s">
        <v>5</v>
      </c>
      <c r="K23" s="98" t="s">
        <v>3</v>
      </c>
      <c r="L23" s="84"/>
      <c r="M23" s="83">
        <v>17.847000000000001</v>
      </c>
      <c r="N23" s="83" t="s">
        <v>41</v>
      </c>
      <c r="O23" s="81" t="s">
        <v>45</v>
      </c>
    </row>
    <row r="24" spans="1:15" x14ac:dyDescent="0.35">
      <c r="A24" s="90">
        <v>5.5555555555555558E-3</v>
      </c>
      <c r="B24" s="93">
        <f t="shared" si="0"/>
        <v>0.54305555555555518</v>
      </c>
      <c r="C24" s="81">
        <v>19</v>
      </c>
      <c r="D24" s="81">
        <v>2</v>
      </c>
      <c r="E24" s="83">
        <v>18.863</v>
      </c>
      <c r="F24" s="84"/>
      <c r="G24" s="98">
        <f>SUM(E24-1)</f>
        <v>17.863</v>
      </c>
      <c r="H24" s="83" t="s">
        <v>6</v>
      </c>
      <c r="I24" s="44"/>
      <c r="J24" s="83" t="s">
        <v>9</v>
      </c>
      <c r="K24" s="98">
        <f>SUM(M24-1)</f>
        <v>18.3</v>
      </c>
      <c r="L24" s="84"/>
      <c r="M24" s="84">
        <v>19.3</v>
      </c>
      <c r="N24" s="83" t="s">
        <v>41</v>
      </c>
      <c r="O24" s="81" t="s">
        <v>45</v>
      </c>
    </row>
    <row r="25" spans="1:15" x14ac:dyDescent="0.35">
      <c r="A25" s="90">
        <v>5.5555555555555558E-3</v>
      </c>
      <c r="B25" s="93">
        <f t="shared" si="0"/>
        <v>0.54861111111111072</v>
      </c>
      <c r="C25" s="113">
        <v>20</v>
      </c>
      <c r="D25" s="113">
        <v>4</v>
      </c>
      <c r="E25" s="66">
        <v>23.018999999999998</v>
      </c>
      <c r="F25" s="69">
        <v>0</v>
      </c>
      <c r="G25" s="112">
        <f>SUM(E25-1)</f>
        <v>22.018999999999998</v>
      </c>
      <c r="H25" s="66" t="s">
        <v>92</v>
      </c>
      <c r="I25" s="30"/>
      <c r="J25" s="66" t="s">
        <v>16</v>
      </c>
      <c r="K25" s="112">
        <f>SUM(M25-1)</f>
        <v>24.495000000000001</v>
      </c>
      <c r="L25" s="69">
        <v>2.476</v>
      </c>
      <c r="M25" s="66">
        <v>25.495000000000001</v>
      </c>
      <c r="N25" s="83" t="s">
        <v>41</v>
      </c>
      <c r="O25" s="81" t="s">
        <v>45</v>
      </c>
    </row>
    <row r="26" spans="1:15" ht="41.1" customHeight="1" x14ac:dyDescent="0.35">
      <c r="A26" s="90">
        <v>1.0416666666666666E-2</v>
      </c>
      <c r="B26" s="93">
        <f t="shared" si="0"/>
        <v>0.55902777777777735</v>
      </c>
      <c r="C26" s="139" t="s">
        <v>48</v>
      </c>
      <c r="D26" s="139"/>
      <c r="E26" s="139"/>
      <c r="F26" s="139"/>
      <c r="G26" s="139"/>
      <c r="H26" s="139"/>
      <c r="I26" s="139"/>
      <c r="J26" s="139"/>
      <c r="K26" s="139"/>
      <c r="L26" s="139"/>
      <c r="M26" s="139"/>
      <c r="N26" s="139"/>
      <c r="O26" s="139"/>
    </row>
    <row r="27" spans="1:15" x14ac:dyDescent="0.35">
      <c r="A27" s="90">
        <v>5.5555555555555558E-3</v>
      </c>
      <c r="B27" s="93">
        <f t="shared" si="0"/>
        <v>0.56458333333333288</v>
      </c>
      <c r="C27" s="113">
        <v>21</v>
      </c>
      <c r="D27" s="113">
        <v>4</v>
      </c>
      <c r="E27" s="66">
        <v>25.343</v>
      </c>
      <c r="F27" s="69">
        <v>0</v>
      </c>
      <c r="G27" s="112">
        <f>SUM(E27-1)</f>
        <v>24.343</v>
      </c>
      <c r="H27" s="66" t="s">
        <v>15</v>
      </c>
      <c r="I27" s="30"/>
      <c r="J27" s="66" t="s">
        <v>16</v>
      </c>
      <c r="K27" s="112">
        <f>SUM(M27-1)</f>
        <v>24.495000000000001</v>
      </c>
      <c r="L27" s="69">
        <v>0.152</v>
      </c>
      <c r="M27" s="66">
        <v>25.495000000000001</v>
      </c>
      <c r="N27" s="83" t="s">
        <v>10</v>
      </c>
      <c r="O27" s="81" t="s">
        <v>44</v>
      </c>
    </row>
    <row r="28" spans="1:15" x14ac:dyDescent="0.35">
      <c r="A28" s="90">
        <v>5.5555555555555558E-3</v>
      </c>
      <c r="B28" s="93">
        <f t="shared" si="0"/>
        <v>0.57013888888888842</v>
      </c>
      <c r="C28" s="81">
        <v>22</v>
      </c>
      <c r="D28" s="81">
        <v>1</v>
      </c>
      <c r="E28" s="83">
        <v>17.808</v>
      </c>
      <c r="F28" s="84"/>
      <c r="G28" s="98" t="s">
        <v>3</v>
      </c>
      <c r="H28" s="83" t="s">
        <v>0</v>
      </c>
      <c r="I28" s="44"/>
      <c r="J28" s="83" t="s">
        <v>5</v>
      </c>
      <c r="K28" s="98" t="s">
        <v>3</v>
      </c>
      <c r="L28" s="84"/>
      <c r="M28" s="83">
        <v>17.847000000000001</v>
      </c>
      <c r="N28" s="83" t="s">
        <v>10</v>
      </c>
      <c r="O28" s="81" t="s">
        <v>44</v>
      </c>
    </row>
    <row r="29" spans="1:15" x14ac:dyDescent="0.35">
      <c r="A29" s="90">
        <v>5.5555555555555558E-3</v>
      </c>
      <c r="B29" s="93">
        <f t="shared" si="0"/>
        <v>0.57569444444444395</v>
      </c>
      <c r="C29" s="81">
        <v>23</v>
      </c>
      <c r="D29" s="81">
        <v>2</v>
      </c>
      <c r="E29" s="83">
        <v>18.863</v>
      </c>
      <c r="F29" s="84"/>
      <c r="G29" s="98">
        <f>SUM(E29-1)</f>
        <v>17.863</v>
      </c>
      <c r="H29" s="83" t="s">
        <v>6</v>
      </c>
      <c r="I29" s="44"/>
      <c r="J29" s="83" t="s">
        <v>9</v>
      </c>
      <c r="K29" s="98">
        <f>SUM(M29-1)</f>
        <v>18.3</v>
      </c>
      <c r="L29" s="84"/>
      <c r="M29" s="84">
        <v>19.3</v>
      </c>
      <c r="N29" s="83" t="s">
        <v>10</v>
      </c>
      <c r="O29" s="81" t="s">
        <v>44</v>
      </c>
    </row>
    <row r="30" spans="1:15" x14ac:dyDescent="0.35">
      <c r="A30" s="90">
        <v>5.5555555555555558E-3</v>
      </c>
      <c r="B30" s="93">
        <f t="shared" si="0"/>
        <v>0.58124999999999949</v>
      </c>
      <c r="C30" s="81">
        <v>24</v>
      </c>
      <c r="D30" s="81">
        <v>3</v>
      </c>
      <c r="E30" s="84">
        <v>20.920999999999999</v>
      </c>
      <c r="F30" s="96"/>
      <c r="G30" s="99">
        <v>19.702000000000002</v>
      </c>
      <c r="H30" s="83" t="s">
        <v>41</v>
      </c>
      <c r="I30" s="44"/>
      <c r="J30" s="83" t="s">
        <v>12</v>
      </c>
      <c r="K30" s="98">
        <f>SUM(M30-1)</f>
        <v>19.846</v>
      </c>
      <c r="L30" s="84"/>
      <c r="M30" s="83">
        <v>20.846</v>
      </c>
      <c r="N30" s="83" t="s">
        <v>10</v>
      </c>
      <c r="O30" s="81" t="s">
        <v>44</v>
      </c>
    </row>
    <row r="31" spans="1:15" x14ac:dyDescent="0.35">
      <c r="A31" s="90">
        <v>5.5555555555555558E-3</v>
      </c>
      <c r="B31" s="93">
        <f t="shared" si="0"/>
        <v>0.58680555555555503</v>
      </c>
      <c r="C31" s="113">
        <v>25</v>
      </c>
      <c r="D31" s="113">
        <v>4</v>
      </c>
      <c r="E31" s="66">
        <v>23.018999999999998</v>
      </c>
      <c r="F31" s="69">
        <v>0</v>
      </c>
      <c r="G31" s="112">
        <f>SUM(E31-1)</f>
        <v>22.018999999999998</v>
      </c>
      <c r="H31" s="66" t="s">
        <v>92</v>
      </c>
      <c r="I31" s="30"/>
      <c r="J31" s="66" t="s">
        <v>15</v>
      </c>
      <c r="K31" s="112">
        <f>SUM(M31-1)</f>
        <v>24.343</v>
      </c>
      <c r="L31" s="69">
        <v>2.3239999999999998</v>
      </c>
      <c r="M31" s="66">
        <v>25.343</v>
      </c>
      <c r="N31" s="83" t="s">
        <v>10</v>
      </c>
      <c r="O31" s="81" t="s">
        <v>44</v>
      </c>
    </row>
    <row r="32" spans="1:15" ht="30.95" customHeight="1" x14ac:dyDescent="0.35">
      <c r="A32" s="90">
        <v>1.0416666666666666E-2</v>
      </c>
      <c r="B32" s="93">
        <f t="shared" si="0"/>
        <v>0.59722222222222165</v>
      </c>
      <c r="C32" s="139" t="s">
        <v>89</v>
      </c>
      <c r="D32" s="139"/>
      <c r="E32" s="139"/>
      <c r="F32" s="139"/>
      <c r="G32" s="139"/>
      <c r="H32" s="139"/>
      <c r="I32" s="139"/>
      <c r="J32" s="139"/>
      <c r="K32" s="139"/>
      <c r="L32" s="139"/>
      <c r="M32" s="139"/>
      <c r="N32" s="139"/>
      <c r="O32" s="139"/>
    </row>
    <row r="33" spans="1:15" x14ac:dyDescent="0.35">
      <c r="A33" s="90">
        <v>5.5555555555555558E-3</v>
      </c>
      <c r="B33" s="93">
        <f t="shared" si="0"/>
        <v>0.60277777777777719</v>
      </c>
      <c r="C33" s="81">
        <v>26</v>
      </c>
      <c r="D33" s="81">
        <v>3</v>
      </c>
      <c r="E33" s="83">
        <v>20.846</v>
      </c>
      <c r="F33" s="84"/>
      <c r="G33" s="98">
        <f>SUM(E33-1)</f>
        <v>19.846</v>
      </c>
      <c r="H33" s="83" t="s">
        <v>12</v>
      </c>
      <c r="I33" s="44"/>
      <c r="J33" s="83" t="s">
        <v>41</v>
      </c>
      <c r="K33" s="99">
        <v>19.702000000000002</v>
      </c>
      <c r="L33" s="75"/>
      <c r="M33" s="84">
        <v>20.920999999999999</v>
      </c>
      <c r="N33" s="83" t="s">
        <v>15</v>
      </c>
      <c r="O33" s="81" t="s">
        <v>45</v>
      </c>
    </row>
    <row r="34" spans="1:15" x14ac:dyDescent="0.35">
      <c r="A34" s="90">
        <v>5.5555555555555558E-3</v>
      </c>
      <c r="B34" s="93">
        <f t="shared" si="0"/>
        <v>0.60833333333333273</v>
      </c>
      <c r="C34" s="81">
        <v>27</v>
      </c>
      <c r="D34" s="81">
        <v>2</v>
      </c>
      <c r="E34" s="84">
        <v>19.3</v>
      </c>
      <c r="F34" s="84"/>
      <c r="G34" s="98">
        <f>SUM(E34-1)</f>
        <v>18.3</v>
      </c>
      <c r="H34" s="83" t="s">
        <v>9</v>
      </c>
      <c r="I34" s="44"/>
      <c r="J34" s="83" t="s">
        <v>6</v>
      </c>
      <c r="K34" s="98">
        <f>SUM(M34-1)</f>
        <v>17.863</v>
      </c>
      <c r="L34" s="84"/>
      <c r="M34" s="83">
        <v>18.863</v>
      </c>
      <c r="N34" s="83" t="s">
        <v>15</v>
      </c>
      <c r="O34" s="81" t="s">
        <v>45</v>
      </c>
    </row>
    <row r="35" spans="1:15" x14ac:dyDescent="0.35">
      <c r="A35" s="90">
        <v>5.5555555555555558E-3</v>
      </c>
      <c r="B35" s="93">
        <f t="shared" si="0"/>
        <v>0.61388888888888826</v>
      </c>
      <c r="C35" s="81">
        <v>28</v>
      </c>
      <c r="D35" s="81">
        <v>1</v>
      </c>
      <c r="E35" s="83">
        <v>17.847000000000001</v>
      </c>
      <c r="F35" s="84"/>
      <c r="G35" s="98" t="s">
        <v>3</v>
      </c>
      <c r="H35" s="83" t="s">
        <v>5</v>
      </c>
      <c r="I35" s="44"/>
      <c r="J35" s="83" t="s">
        <v>0</v>
      </c>
      <c r="K35" s="98" t="s">
        <v>3</v>
      </c>
      <c r="L35" s="84"/>
      <c r="M35" s="83">
        <v>17.808</v>
      </c>
      <c r="N35" s="83" t="s">
        <v>15</v>
      </c>
      <c r="O35" s="81" t="s">
        <v>45</v>
      </c>
    </row>
    <row r="36" spans="1:15" ht="21.95" customHeight="1" x14ac:dyDescent="0.35">
      <c r="A36" s="90">
        <v>5.5555555555555558E-3</v>
      </c>
      <c r="B36" s="93">
        <f t="shared" si="0"/>
        <v>0.6194444444444438</v>
      </c>
      <c r="C36" s="113">
        <v>29</v>
      </c>
      <c r="D36" s="113">
        <v>4</v>
      </c>
      <c r="E36" s="66">
        <v>25.495000000000001</v>
      </c>
      <c r="F36" s="69">
        <v>2.476</v>
      </c>
      <c r="G36" s="112">
        <f>SUM(E36-1)</f>
        <v>24.495000000000001</v>
      </c>
      <c r="H36" s="66" t="s">
        <v>16</v>
      </c>
      <c r="I36" s="30"/>
      <c r="J36" s="66" t="s">
        <v>92</v>
      </c>
      <c r="K36" s="112">
        <f>SUM(M36-1)</f>
        <v>22.018999999999998</v>
      </c>
      <c r="L36" s="69">
        <v>0</v>
      </c>
      <c r="M36" s="66">
        <v>23.018999999999998</v>
      </c>
      <c r="N36" s="83" t="s">
        <v>15</v>
      </c>
      <c r="O36" s="81" t="s">
        <v>45</v>
      </c>
    </row>
    <row r="37" spans="1:15" x14ac:dyDescent="0.35">
      <c r="A37" s="90">
        <v>5.5555555555555558E-3</v>
      </c>
      <c r="B37" s="93">
        <f t="shared" si="0"/>
        <v>0.62499999999999933</v>
      </c>
      <c r="C37" s="81">
        <v>30</v>
      </c>
      <c r="D37" s="81">
        <v>3</v>
      </c>
      <c r="E37" s="83">
        <v>20.702000000000002</v>
      </c>
      <c r="F37" s="84"/>
      <c r="G37" s="98">
        <f>SUM(E37-1)</f>
        <v>19.702000000000002</v>
      </c>
      <c r="H37" s="83" t="s">
        <v>10</v>
      </c>
      <c r="I37" s="44"/>
      <c r="J37" s="83" t="s">
        <v>41</v>
      </c>
      <c r="K37" s="99">
        <v>19.702000000000002</v>
      </c>
      <c r="L37" s="75"/>
      <c r="M37" s="84">
        <v>20.920999999999999</v>
      </c>
      <c r="N37" s="83" t="s">
        <v>15</v>
      </c>
      <c r="O37" s="81" t="s">
        <v>45</v>
      </c>
    </row>
    <row r="39" spans="1:15" x14ac:dyDescent="0.35">
      <c r="C39" s="134" t="s">
        <v>39</v>
      </c>
      <c r="D39" s="134"/>
      <c r="E39" s="134"/>
      <c r="F39" s="134"/>
      <c r="G39" s="134"/>
      <c r="H39" s="134"/>
      <c r="I39" s="134"/>
      <c r="J39" s="134"/>
      <c r="K39" s="134"/>
      <c r="L39" s="134"/>
      <c r="M39" s="134"/>
    </row>
    <row r="40" spans="1:15" x14ac:dyDescent="0.35">
      <c r="C40" s="134" t="s">
        <v>40</v>
      </c>
      <c r="D40" s="134"/>
      <c r="E40" s="134"/>
      <c r="F40" s="134"/>
      <c r="G40" s="134"/>
      <c r="H40" s="134"/>
      <c r="I40" s="134"/>
      <c r="J40" s="134"/>
      <c r="K40" s="134"/>
      <c r="L40" s="134"/>
      <c r="M40" s="134"/>
    </row>
    <row r="42" spans="1:15" s="102" customFormat="1" ht="21.95" customHeight="1" x14ac:dyDescent="0.35">
      <c r="C42" s="141" t="s">
        <v>51</v>
      </c>
      <c r="D42" s="141"/>
      <c r="E42" s="141"/>
      <c r="F42" s="141"/>
      <c r="G42" s="141"/>
      <c r="H42" s="141"/>
      <c r="I42" s="141"/>
      <c r="J42" s="141"/>
      <c r="K42" s="141"/>
      <c r="L42" s="141"/>
      <c r="M42" s="141"/>
      <c r="N42" s="141"/>
      <c r="O42" s="141"/>
    </row>
    <row r="43" spans="1:15" s="102" customFormat="1" ht="21.95" customHeight="1" x14ac:dyDescent="0.35">
      <c r="C43" s="103"/>
      <c r="F43" s="110"/>
      <c r="G43" s="104"/>
      <c r="I43" s="105"/>
      <c r="K43" s="104"/>
      <c r="L43" s="110"/>
    </row>
    <row r="44" spans="1:15" s="102" customFormat="1" ht="21.95" customHeight="1" x14ac:dyDescent="0.35">
      <c r="C44" s="138" t="s">
        <v>52</v>
      </c>
      <c r="D44" s="138"/>
      <c r="E44" s="138"/>
      <c r="F44" s="138"/>
      <c r="G44" s="138"/>
      <c r="H44" s="138"/>
      <c r="I44" s="138"/>
      <c r="J44" s="138"/>
      <c r="K44" s="138"/>
      <c r="L44" s="138"/>
      <c r="M44" s="138"/>
      <c r="N44" s="138"/>
      <c r="O44" s="138"/>
    </row>
    <row r="45" spans="1:15" s="102" customFormat="1" ht="21.95" customHeight="1" x14ac:dyDescent="0.35">
      <c r="C45" s="137" t="s">
        <v>53</v>
      </c>
      <c r="D45" s="137"/>
      <c r="E45" s="137"/>
      <c r="F45" s="137"/>
      <c r="G45" s="137"/>
      <c r="H45" s="137"/>
      <c r="I45" s="137"/>
      <c r="J45" s="137"/>
      <c r="K45" s="137"/>
      <c r="L45" s="137"/>
      <c r="M45" s="137"/>
      <c r="N45" s="137"/>
      <c r="O45" s="137"/>
    </row>
    <row r="46" spans="1:15" s="102" customFormat="1" ht="21.95" customHeight="1" x14ac:dyDescent="0.35">
      <c r="C46" s="137" t="s">
        <v>54</v>
      </c>
      <c r="D46" s="137"/>
      <c r="E46" s="137"/>
      <c r="F46" s="137"/>
      <c r="G46" s="137"/>
      <c r="H46" s="137"/>
      <c r="I46" s="137"/>
      <c r="J46" s="137"/>
      <c r="K46" s="137"/>
      <c r="L46" s="137"/>
      <c r="M46" s="137"/>
      <c r="N46" s="137"/>
      <c r="O46" s="137"/>
    </row>
    <row r="47" spans="1:15" s="102" customFormat="1" ht="21.95" customHeight="1" x14ac:dyDescent="0.35">
      <c r="C47" s="137" t="s">
        <v>55</v>
      </c>
      <c r="D47" s="137"/>
      <c r="E47" s="137"/>
      <c r="F47" s="137"/>
      <c r="G47" s="137"/>
      <c r="H47" s="137"/>
      <c r="I47" s="137"/>
      <c r="J47" s="137"/>
      <c r="K47" s="137"/>
      <c r="L47" s="137"/>
      <c r="M47" s="137"/>
      <c r="N47" s="137"/>
      <c r="O47" s="137"/>
    </row>
    <row r="48" spans="1:15" s="102" customFormat="1" ht="21.95" customHeight="1" x14ac:dyDescent="0.35">
      <c r="C48" s="106"/>
      <c r="F48" s="110"/>
      <c r="G48" s="104"/>
      <c r="I48" s="105"/>
      <c r="K48" s="104"/>
      <c r="L48" s="110"/>
    </row>
    <row r="49" spans="3:15" s="102" customFormat="1" ht="21.95" customHeight="1" x14ac:dyDescent="0.35">
      <c r="C49" s="138" t="s">
        <v>56</v>
      </c>
      <c r="D49" s="138"/>
      <c r="E49" s="138"/>
      <c r="F49" s="138"/>
      <c r="G49" s="138"/>
      <c r="H49" s="138"/>
      <c r="I49" s="138"/>
      <c r="J49" s="138"/>
      <c r="K49" s="138"/>
      <c r="L49" s="138"/>
      <c r="M49" s="138"/>
      <c r="N49" s="138"/>
      <c r="O49" s="138"/>
    </row>
    <row r="50" spans="3:15" s="102" customFormat="1" ht="21.95" customHeight="1" x14ac:dyDescent="0.35">
      <c r="C50" s="137" t="s">
        <v>57</v>
      </c>
      <c r="D50" s="137"/>
      <c r="E50" s="137"/>
      <c r="F50" s="137"/>
      <c r="G50" s="137"/>
      <c r="H50" s="137"/>
      <c r="I50" s="137"/>
      <c r="J50" s="137"/>
      <c r="K50" s="137"/>
      <c r="L50" s="137"/>
      <c r="M50" s="137"/>
      <c r="N50" s="137"/>
      <c r="O50" s="137"/>
    </row>
    <row r="51" spans="3:15" s="102" customFormat="1" ht="21.95" customHeight="1" x14ac:dyDescent="0.35">
      <c r="C51" s="137" t="s">
        <v>58</v>
      </c>
      <c r="D51" s="137"/>
      <c r="E51" s="137"/>
      <c r="F51" s="137"/>
      <c r="G51" s="137"/>
      <c r="H51" s="137"/>
      <c r="I51" s="137"/>
      <c r="J51" s="137"/>
      <c r="K51" s="137"/>
      <c r="L51" s="137"/>
      <c r="M51" s="137"/>
      <c r="N51" s="137"/>
      <c r="O51" s="137"/>
    </row>
    <row r="52" spans="3:15" s="102" customFormat="1" ht="21.95" customHeight="1" x14ac:dyDescent="0.35">
      <c r="C52" s="137" t="s">
        <v>59</v>
      </c>
      <c r="D52" s="137"/>
      <c r="E52" s="137"/>
      <c r="F52" s="137"/>
      <c r="G52" s="137"/>
      <c r="H52" s="137"/>
      <c r="I52" s="137"/>
      <c r="J52" s="137"/>
      <c r="K52" s="137"/>
      <c r="L52" s="137"/>
      <c r="M52" s="137"/>
      <c r="N52" s="137"/>
      <c r="O52" s="137"/>
    </row>
    <row r="53" spans="3:15" s="102" customFormat="1" ht="21.95" customHeight="1" x14ac:dyDescent="0.35">
      <c r="C53" s="137" t="s">
        <v>60</v>
      </c>
      <c r="D53" s="137"/>
      <c r="E53" s="137"/>
      <c r="F53" s="137"/>
      <c r="G53" s="137"/>
      <c r="H53" s="137"/>
      <c r="I53" s="137"/>
      <c r="J53" s="137"/>
      <c r="K53" s="137"/>
      <c r="L53" s="137"/>
      <c r="M53" s="137"/>
      <c r="N53" s="137"/>
      <c r="O53" s="137"/>
    </row>
    <row r="54" spans="3:15" s="102" customFormat="1" ht="21.95" customHeight="1" x14ac:dyDescent="0.35">
      <c r="C54" s="137" t="s">
        <v>61</v>
      </c>
      <c r="D54" s="137"/>
      <c r="E54" s="137"/>
      <c r="F54" s="137"/>
      <c r="G54" s="137"/>
      <c r="H54" s="137"/>
      <c r="I54" s="137"/>
      <c r="J54" s="137"/>
      <c r="K54" s="137"/>
      <c r="L54" s="137"/>
      <c r="M54" s="137"/>
      <c r="N54" s="137"/>
      <c r="O54" s="137"/>
    </row>
    <row r="55" spans="3:15" s="102" customFormat="1" ht="21.95" customHeight="1" x14ac:dyDescent="0.35">
      <c r="C55" s="107"/>
      <c r="F55" s="110"/>
      <c r="G55" s="104"/>
      <c r="I55" s="105"/>
      <c r="K55" s="104"/>
      <c r="L55" s="110"/>
    </row>
    <row r="56" spans="3:15" s="102" customFormat="1" ht="21.95" customHeight="1" x14ac:dyDescent="0.35">
      <c r="C56" s="138" t="s">
        <v>62</v>
      </c>
      <c r="D56" s="138"/>
      <c r="E56" s="138"/>
      <c r="F56" s="138"/>
      <c r="G56" s="138"/>
      <c r="H56" s="138"/>
      <c r="I56" s="138"/>
      <c r="J56" s="138"/>
      <c r="K56" s="138"/>
      <c r="L56" s="138"/>
      <c r="M56" s="138"/>
      <c r="N56" s="138"/>
      <c r="O56" s="138"/>
    </row>
    <row r="57" spans="3:15" s="102" customFormat="1" ht="21.95" customHeight="1" x14ac:dyDescent="0.35">
      <c r="C57" s="137" t="s">
        <v>63</v>
      </c>
      <c r="D57" s="137"/>
      <c r="E57" s="137"/>
      <c r="F57" s="137"/>
      <c r="G57" s="137"/>
      <c r="H57" s="137"/>
      <c r="I57" s="137"/>
      <c r="J57" s="137"/>
      <c r="K57" s="137"/>
      <c r="L57" s="137"/>
      <c r="M57" s="137"/>
      <c r="N57" s="137"/>
      <c r="O57" s="137"/>
    </row>
    <row r="58" spans="3:15" s="102" customFormat="1" ht="21.95" customHeight="1" x14ac:dyDescent="0.35">
      <c r="C58" s="137" t="s">
        <v>64</v>
      </c>
      <c r="D58" s="137"/>
      <c r="E58" s="137"/>
      <c r="F58" s="137"/>
      <c r="G58" s="137"/>
      <c r="H58" s="137"/>
      <c r="I58" s="137"/>
      <c r="J58" s="137"/>
      <c r="K58" s="137"/>
      <c r="L58" s="137"/>
      <c r="M58" s="137"/>
      <c r="N58" s="137"/>
      <c r="O58" s="137"/>
    </row>
    <row r="59" spans="3:15" s="102" customFormat="1" ht="21.95" customHeight="1" x14ac:dyDescent="0.35">
      <c r="C59" s="106"/>
      <c r="F59" s="110"/>
      <c r="G59" s="104"/>
      <c r="I59" s="105"/>
      <c r="K59" s="104"/>
      <c r="L59" s="110"/>
    </row>
    <row r="60" spans="3:15" s="102" customFormat="1" ht="21.95" customHeight="1" x14ac:dyDescent="0.35">
      <c r="C60" s="137" t="s">
        <v>65</v>
      </c>
      <c r="D60" s="137"/>
      <c r="E60" s="137"/>
      <c r="F60" s="137"/>
      <c r="G60" s="137"/>
      <c r="H60" s="137"/>
      <c r="I60" s="137"/>
      <c r="J60" s="137"/>
      <c r="K60" s="137"/>
      <c r="L60" s="137"/>
      <c r="M60" s="137"/>
      <c r="N60" s="137"/>
      <c r="O60" s="137"/>
    </row>
    <row r="61" spans="3:15" s="102" customFormat="1" ht="21.95" customHeight="1" x14ac:dyDescent="0.35">
      <c r="C61" s="137" t="s">
        <v>66</v>
      </c>
      <c r="D61" s="137"/>
      <c r="E61" s="137"/>
      <c r="F61" s="137"/>
      <c r="G61" s="137"/>
      <c r="H61" s="137"/>
      <c r="I61" s="137"/>
      <c r="J61" s="137"/>
      <c r="K61" s="137"/>
      <c r="L61" s="137"/>
      <c r="M61" s="137"/>
      <c r="N61" s="137"/>
      <c r="O61" s="137"/>
    </row>
    <row r="62" spans="3:15" s="102" customFormat="1" ht="21.95" customHeight="1" x14ac:dyDescent="0.35">
      <c r="C62" s="137" t="s">
        <v>67</v>
      </c>
      <c r="D62" s="137"/>
      <c r="E62" s="137"/>
      <c r="F62" s="137"/>
      <c r="G62" s="137"/>
      <c r="H62" s="137"/>
      <c r="I62" s="137"/>
      <c r="J62" s="137"/>
      <c r="K62" s="137"/>
      <c r="L62" s="137"/>
      <c r="M62" s="137"/>
      <c r="N62" s="137"/>
      <c r="O62" s="137"/>
    </row>
    <row r="63" spans="3:15" s="102" customFormat="1" ht="21.95" customHeight="1" x14ac:dyDescent="0.35">
      <c r="C63" s="106"/>
      <c r="F63" s="110"/>
      <c r="G63" s="104"/>
      <c r="I63" s="105"/>
      <c r="K63" s="104"/>
      <c r="L63" s="110"/>
    </row>
    <row r="64" spans="3:15" s="102" customFormat="1" ht="21.95" customHeight="1" x14ac:dyDescent="0.35">
      <c r="C64" s="137" t="s">
        <v>68</v>
      </c>
      <c r="D64" s="137"/>
      <c r="E64" s="137"/>
      <c r="F64" s="137"/>
      <c r="G64" s="137"/>
      <c r="H64" s="137"/>
      <c r="I64" s="137"/>
      <c r="J64" s="137"/>
      <c r="K64" s="137"/>
      <c r="L64" s="137"/>
      <c r="M64" s="137"/>
      <c r="N64" s="137"/>
      <c r="O64" s="137"/>
    </row>
    <row r="65" spans="3:15" s="102" customFormat="1" ht="21.95" customHeight="1" x14ac:dyDescent="0.35">
      <c r="C65" s="137" t="s">
        <v>69</v>
      </c>
      <c r="D65" s="137"/>
      <c r="E65" s="137"/>
      <c r="F65" s="137"/>
      <c r="G65" s="137"/>
      <c r="H65" s="137"/>
      <c r="I65" s="137"/>
      <c r="J65" s="137"/>
      <c r="K65" s="137"/>
      <c r="L65" s="137"/>
      <c r="M65" s="137"/>
      <c r="N65" s="137"/>
      <c r="O65" s="137"/>
    </row>
    <row r="66" spans="3:15" s="102" customFormat="1" ht="21.95" customHeight="1" x14ac:dyDescent="0.35">
      <c r="C66" s="137" t="s">
        <v>70</v>
      </c>
      <c r="D66" s="137"/>
      <c r="E66" s="137"/>
      <c r="F66" s="137"/>
      <c r="G66" s="137"/>
      <c r="H66" s="137"/>
      <c r="I66" s="137"/>
      <c r="J66" s="137"/>
      <c r="K66" s="137"/>
      <c r="L66" s="137"/>
      <c r="M66" s="137"/>
      <c r="N66" s="137"/>
      <c r="O66" s="137"/>
    </row>
    <row r="67" spans="3:15" s="102" customFormat="1" ht="21.95" customHeight="1" x14ac:dyDescent="0.35">
      <c r="C67" s="108"/>
      <c r="F67" s="110"/>
      <c r="G67" s="104"/>
      <c r="I67" s="105"/>
      <c r="K67" s="104"/>
      <c r="L67" s="110"/>
    </row>
    <row r="68" spans="3:15" s="102" customFormat="1" ht="21.95" customHeight="1" x14ac:dyDescent="0.35">
      <c r="C68" s="140" t="s">
        <v>71</v>
      </c>
      <c r="D68" s="140"/>
      <c r="E68" s="140"/>
      <c r="F68" s="140"/>
      <c r="G68" s="140"/>
      <c r="H68" s="140"/>
      <c r="I68" s="140"/>
      <c r="J68" s="140"/>
      <c r="K68" s="140"/>
      <c r="L68" s="140"/>
      <c r="M68" s="140"/>
      <c r="N68" s="140"/>
      <c r="O68" s="140"/>
    </row>
    <row r="69" spans="3:15" s="102" customFormat="1" ht="21.95" customHeight="1" x14ac:dyDescent="0.35">
      <c r="C69" s="142" t="s">
        <v>72</v>
      </c>
      <c r="D69" s="142"/>
      <c r="E69" s="142"/>
      <c r="F69" s="142"/>
      <c r="G69" s="142"/>
      <c r="H69" s="142"/>
      <c r="I69" s="142"/>
      <c r="J69" s="142"/>
      <c r="K69" s="142"/>
      <c r="L69" s="142"/>
      <c r="M69" s="142"/>
      <c r="N69" s="142"/>
      <c r="O69" s="142"/>
    </row>
    <row r="70" spans="3:15" s="102" customFormat="1" ht="21.95" customHeight="1" x14ac:dyDescent="0.35">
      <c r="C70" s="140" t="s">
        <v>73</v>
      </c>
      <c r="D70" s="140"/>
      <c r="E70" s="140"/>
      <c r="F70" s="140"/>
      <c r="G70" s="140"/>
      <c r="H70" s="140"/>
      <c r="I70" s="140"/>
      <c r="J70" s="140"/>
      <c r="K70" s="140"/>
      <c r="L70" s="140"/>
      <c r="M70" s="140"/>
      <c r="N70" s="140"/>
      <c r="O70" s="140"/>
    </row>
    <row r="71" spans="3:15" s="102" customFormat="1" ht="21.95" customHeight="1" x14ac:dyDescent="0.35">
      <c r="C71" s="143" t="s">
        <v>74</v>
      </c>
      <c r="D71" s="143"/>
      <c r="E71" s="143"/>
      <c r="F71" s="143"/>
      <c r="G71" s="143"/>
      <c r="H71" s="143"/>
      <c r="I71" s="143"/>
      <c r="J71" s="143"/>
      <c r="K71" s="143"/>
      <c r="L71" s="143"/>
      <c r="M71" s="143"/>
      <c r="N71" s="143"/>
      <c r="O71" s="143"/>
    </row>
    <row r="72" spans="3:15" s="102" customFormat="1" ht="21.95" customHeight="1" x14ac:dyDescent="0.35">
      <c r="C72" s="140" t="s">
        <v>75</v>
      </c>
      <c r="D72" s="140"/>
      <c r="E72" s="140"/>
      <c r="F72" s="140"/>
      <c r="G72" s="140"/>
      <c r="H72" s="140"/>
      <c r="I72" s="140"/>
      <c r="J72" s="140"/>
      <c r="K72" s="140"/>
      <c r="L72" s="140"/>
      <c r="M72" s="140"/>
      <c r="N72" s="140"/>
      <c r="O72" s="140"/>
    </row>
    <row r="73" spans="3:15" s="102" customFormat="1" ht="21.95" customHeight="1" x14ac:dyDescent="0.35">
      <c r="C73" s="143" t="s">
        <v>76</v>
      </c>
      <c r="D73" s="143"/>
      <c r="E73" s="143"/>
      <c r="F73" s="143"/>
      <c r="G73" s="143"/>
      <c r="H73" s="143"/>
      <c r="I73" s="143"/>
      <c r="J73" s="143"/>
      <c r="K73" s="143"/>
      <c r="L73" s="143"/>
      <c r="M73" s="143"/>
      <c r="N73" s="143"/>
      <c r="O73" s="143"/>
    </row>
    <row r="74" spans="3:15" s="102" customFormat="1" ht="21.95" customHeight="1" x14ac:dyDescent="0.35">
      <c r="C74" s="140" t="s">
        <v>77</v>
      </c>
      <c r="D74" s="140"/>
      <c r="E74" s="140"/>
      <c r="F74" s="140"/>
      <c r="G74" s="140"/>
      <c r="H74" s="140"/>
      <c r="I74" s="140"/>
      <c r="J74" s="140"/>
      <c r="K74" s="140"/>
      <c r="L74" s="140"/>
      <c r="M74" s="140"/>
      <c r="N74" s="140"/>
      <c r="O74" s="140"/>
    </row>
    <row r="75" spans="3:15" s="102" customFormat="1" ht="21.95" customHeight="1" x14ac:dyDescent="0.35">
      <c r="C75" s="143" t="s">
        <v>78</v>
      </c>
      <c r="D75" s="143"/>
      <c r="E75" s="143"/>
      <c r="F75" s="143"/>
      <c r="G75" s="143"/>
      <c r="H75" s="143"/>
      <c r="I75" s="143"/>
      <c r="J75" s="143"/>
      <c r="K75" s="143"/>
      <c r="L75" s="143"/>
      <c r="M75" s="143"/>
      <c r="N75" s="143"/>
      <c r="O75" s="143"/>
    </row>
    <row r="76" spans="3:15" s="102" customFormat="1" ht="21.95" customHeight="1" x14ac:dyDescent="0.35">
      <c r="C76" s="140" t="s">
        <v>79</v>
      </c>
      <c r="D76" s="140"/>
      <c r="E76" s="140"/>
      <c r="F76" s="140"/>
      <c r="G76" s="140"/>
      <c r="H76" s="140"/>
      <c r="I76" s="140"/>
      <c r="J76" s="140"/>
      <c r="K76" s="140"/>
      <c r="L76" s="140"/>
      <c r="M76" s="140"/>
      <c r="N76" s="140"/>
      <c r="O76" s="140"/>
    </row>
    <row r="77" spans="3:15" s="102" customFormat="1" ht="21.95" customHeight="1" x14ac:dyDescent="0.35">
      <c r="C77" s="142" t="s">
        <v>80</v>
      </c>
      <c r="D77" s="142"/>
      <c r="E77" s="142"/>
      <c r="F77" s="142"/>
      <c r="G77" s="142"/>
      <c r="H77" s="142"/>
      <c r="I77" s="142"/>
      <c r="J77" s="142"/>
      <c r="K77" s="142"/>
      <c r="L77" s="142"/>
      <c r="M77" s="142"/>
      <c r="N77" s="142"/>
      <c r="O77" s="142"/>
    </row>
    <row r="78" spans="3:15" s="102" customFormat="1" ht="21.95" customHeight="1" x14ac:dyDescent="0.35">
      <c r="C78" s="140" t="s">
        <v>81</v>
      </c>
      <c r="D78" s="140"/>
      <c r="E78" s="140"/>
      <c r="F78" s="140"/>
      <c r="G78" s="140"/>
      <c r="H78" s="140"/>
      <c r="I78" s="140"/>
      <c r="J78" s="140"/>
      <c r="K78" s="140"/>
      <c r="L78" s="140"/>
      <c r="M78" s="140"/>
      <c r="N78" s="140"/>
      <c r="O78" s="140"/>
    </row>
    <row r="79" spans="3:15" s="102" customFormat="1" ht="21.95" customHeight="1" x14ac:dyDescent="0.35">
      <c r="C79" s="143" t="s">
        <v>82</v>
      </c>
      <c r="D79" s="143"/>
      <c r="E79" s="143"/>
      <c r="F79" s="143"/>
      <c r="G79" s="143"/>
      <c r="H79" s="143"/>
      <c r="I79" s="143"/>
      <c r="J79" s="143"/>
      <c r="K79" s="143"/>
      <c r="L79" s="143"/>
      <c r="M79" s="143"/>
      <c r="N79" s="143"/>
      <c r="O79" s="143"/>
    </row>
    <row r="80" spans="3:15" s="102" customFormat="1" ht="21.95" customHeight="1" x14ac:dyDescent="0.35">
      <c r="C80" s="140" t="s">
        <v>83</v>
      </c>
      <c r="D80" s="140"/>
      <c r="E80" s="140"/>
      <c r="F80" s="140"/>
      <c r="G80" s="140"/>
      <c r="H80" s="140"/>
      <c r="I80" s="140"/>
      <c r="J80" s="140"/>
      <c r="K80" s="140"/>
      <c r="L80" s="140"/>
      <c r="M80" s="140"/>
      <c r="N80" s="140"/>
      <c r="O80" s="140"/>
    </row>
    <row r="81" spans="3:15" s="102" customFormat="1" ht="21.95" customHeight="1" x14ac:dyDescent="0.35">
      <c r="C81" s="143" t="s">
        <v>84</v>
      </c>
      <c r="D81" s="143"/>
      <c r="E81" s="143"/>
      <c r="F81" s="143"/>
      <c r="G81" s="143"/>
      <c r="H81" s="143"/>
      <c r="I81" s="143"/>
      <c r="J81" s="143"/>
      <c r="K81" s="143"/>
      <c r="L81" s="143"/>
      <c r="M81" s="143"/>
      <c r="N81" s="143"/>
      <c r="O81" s="143"/>
    </row>
    <row r="82" spans="3:15" s="102" customFormat="1" ht="21.95" customHeight="1" x14ac:dyDescent="0.35">
      <c r="C82" s="140" t="s">
        <v>85</v>
      </c>
      <c r="D82" s="140"/>
      <c r="E82" s="140"/>
      <c r="F82" s="140"/>
      <c r="G82" s="140"/>
      <c r="H82" s="140"/>
      <c r="I82" s="140"/>
      <c r="J82" s="140"/>
      <c r="K82" s="140"/>
      <c r="L82" s="140"/>
      <c r="M82" s="140"/>
      <c r="N82" s="140"/>
      <c r="O82" s="140"/>
    </row>
    <row r="83" spans="3:15" s="102" customFormat="1" ht="21.95" customHeight="1" x14ac:dyDescent="0.35">
      <c r="C83" s="143" t="s">
        <v>86</v>
      </c>
      <c r="D83" s="143"/>
      <c r="E83" s="143"/>
      <c r="F83" s="143"/>
      <c r="G83" s="143"/>
      <c r="H83" s="143"/>
      <c r="I83" s="143"/>
      <c r="J83" s="143"/>
      <c r="K83" s="143"/>
      <c r="L83" s="143"/>
      <c r="M83" s="143"/>
      <c r="N83" s="143"/>
      <c r="O83" s="143"/>
    </row>
    <row r="84" spans="3:15" s="102" customFormat="1" ht="21.95" customHeight="1" x14ac:dyDescent="0.35">
      <c r="C84" s="140" t="s">
        <v>87</v>
      </c>
      <c r="D84" s="140"/>
      <c r="E84" s="140"/>
      <c r="F84" s="140"/>
      <c r="G84" s="140"/>
      <c r="H84" s="140"/>
      <c r="I84" s="140"/>
      <c r="J84" s="140"/>
      <c r="K84" s="140"/>
      <c r="L84" s="140"/>
      <c r="M84" s="140"/>
      <c r="N84" s="140"/>
      <c r="O84" s="140"/>
    </row>
    <row r="85" spans="3:15" s="102" customFormat="1" ht="21.95" customHeight="1" x14ac:dyDescent="0.35">
      <c r="C85" s="142" t="s">
        <v>88</v>
      </c>
      <c r="D85" s="142"/>
      <c r="E85" s="142"/>
      <c r="F85" s="142"/>
      <c r="G85" s="142"/>
      <c r="H85" s="142"/>
      <c r="I85" s="142"/>
      <c r="J85" s="142"/>
      <c r="K85" s="142"/>
      <c r="L85" s="142"/>
      <c r="M85" s="142"/>
      <c r="N85" s="142"/>
      <c r="O85" s="142"/>
    </row>
    <row r="86" spans="3:15" x14ac:dyDescent="0.35">
      <c r="C86" s="101"/>
    </row>
  </sheetData>
  <mergeCells count="46">
    <mergeCell ref="C81:O81"/>
    <mergeCell ref="C82:O82"/>
    <mergeCell ref="C83:O83"/>
    <mergeCell ref="C84:O84"/>
    <mergeCell ref="C85:O85"/>
    <mergeCell ref="C80:O80"/>
    <mergeCell ref="C69:O69"/>
    <mergeCell ref="C70:O70"/>
    <mergeCell ref="C71:O71"/>
    <mergeCell ref="C72:O72"/>
    <mergeCell ref="C73:O73"/>
    <mergeCell ref="C74:O74"/>
    <mergeCell ref="C75:O75"/>
    <mergeCell ref="C76:O76"/>
    <mergeCell ref="C77:O77"/>
    <mergeCell ref="C78:O78"/>
    <mergeCell ref="C79:O79"/>
    <mergeCell ref="C68:O68"/>
    <mergeCell ref="C40:M40"/>
    <mergeCell ref="C42:O42"/>
    <mergeCell ref="C44:O44"/>
    <mergeCell ref="C45:O45"/>
    <mergeCell ref="C46:O46"/>
    <mergeCell ref="C47:O47"/>
    <mergeCell ref="C53:O53"/>
    <mergeCell ref="C60:O60"/>
    <mergeCell ref="C61:O61"/>
    <mergeCell ref="C62:O62"/>
    <mergeCell ref="C64:O64"/>
    <mergeCell ref="C65:O65"/>
    <mergeCell ref="C66:O66"/>
    <mergeCell ref="E1:M1"/>
    <mergeCell ref="C54:O54"/>
    <mergeCell ref="C56:O56"/>
    <mergeCell ref="C57:O57"/>
    <mergeCell ref="C58:O58"/>
    <mergeCell ref="C39:M39"/>
    <mergeCell ref="C49:O49"/>
    <mergeCell ref="C50:O50"/>
    <mergeCell ref="C51:O51"/>
    <mergeCell ref="C52:O52"/>
    <mergeCell ref="C8:O8"/>
    <mergeCell ref="C14:O14"/>
    <mergeCell ref="C20:O20"/>
    <mergeCell ref="C26:O26"/>
    <mergeCell ref="C32:O32"/>
  </mergeCells>
  <pageMargins left="0.75" right="0.75" top="1" bottom="1" header="0.5" footer="0.5"/>
  <pageSetup paperSize="9" scale="37" orientation="portrait" horizontalDpi="4294967292" verticalDpi="4294967292" r:id="rId1"/>
  <colBreaks count="1" manualBreakCount="1">
    <brk id="15" max="1048575" man="1"/>
  </colBreaks>
  <extLst>
    <ext xmlns:mx="http://schemas.microsoft.com/office/mac/excel/2008/main" uri="{64002731-A6B0-56B0-2670-7721B7C09600}">
      <mx:PLV Mode="0" OnePage="0" WScale="4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coloured</vt:lpstr>
      <vt:lpstr>Division Split</vt:lpstr>
      <vt:lpstr>Black and  White</vt:lpstr>
      <vt:lpstr>timing table</vt:lpstr>
      <vt:lpstr>'Black and  White'!Print_Area</vt:lpstr>
      <vt:lpstr>'timing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crane</dc:creator>
  <cp:lastModifiedBy>Jennifer Crane</cp:lastModifiedBy>
  <cp:lastPrinted>2019-05-13T03:07:35Z</cp:lastPrinted>
  <dcterms:created xsi:type="dcterms:W3CDTF">2019-05-06T22:21:23Z</dcterms:created>
  <dcterms:modified xsi:type="dcterms:W3CDTF">2019-05-17T05:00:02Z</dcterms:modified>
</cp:coreProperties>
</file>